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Итого" sheetId="1" r:id="rId1"/>
    <sheet name="Сессия 1" sheetId="2" r:id="rId2"/>
    <sheet name="Сессия 2" sheetId="3" r:id="rId3"/>
    <sheet name="Сессия 3" sheetId="4" r:id="rId4"/>
    <sheet name="Сессия 4" sheetId="5" r:id="rId5"/>
    <sheet name="Сессия 5" sheetId="6" r:id="rId6"/>
    <sheet name="Сессия 6" sheetId="7" r:id="rId7"/>
    <sheet name="Сессия 7" sheetId="8" r:id="rId8"/>
    <sheet name="Сессия 8" sheetId="9" r:id="rId9"/>
    <sheet name="Сессия 9" sheetId="10" r:id="rId10"/>
    <sheet name="Сессия 10" sheetId="11" r:id="rId11"/>
    <sheet name="Сессия 11" sheetId="12" r:id="rId12"/>
    <sheet name="Сессия 12" sheetId="13" r:id="rId13"/>
    <sheet name="Сессия 13" sheetId="14" r:id="rId14"/>
    <sheet name="Сессия 14" sheetId="15" r:id="rId15"/>
    <sheet name="Сессия 15" sheetId="16" r:id="rId16"/>
    <sheet name="Сессия 16" sheetId="17" r:id="rId17"/>
    <sheet name="Сессия 17" sheetId="18" r:id="rId18"/>
    <sheet name="Сессия 18" sheetId="19" r:id="rId19"/>
    <sheet name="Сессия 19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<sst xmlns="http://schemas.openxmlformats.org/spreadsheetml/2006/main" count="645" uniqueCount="105">
  <si>
    <t>М</t>
  </si>
  <si>
    <t>Минкин</t>
  </si>
  <si>
    <t>Бакал</t>
  </si>
  <si>
    <t>Черняк</t>
  </si>
  <si>
    <t>Меньшикова</t>
  </si>
  <si>
    <t>Красинская</t>
  </si>
  <si>
    <t>Жевелев С.</t>
  </si>
  <si>
    <t>Лотошников</t>
  </si>
  <si>
    <t>Васильев</t>
  </si>
  <si>
    <t>Аушев</t>
  </si>
  <si>
    <t>Бахчаев</t>
  </si>
  <si>
    <t>Итоговая таблица</t>
  </si>
  <si>
    <t>Балашов</t>
  </si>
  <si>
    <t>Академова</t>
  </si>
  <si>
    <t>Рыскин</t>
  </si>
  <si>
    <t>Черняк Г.</t>
  </si>
  <si>
    <t>Шепеленко</t>
  </si>
  <si>
    <t>Рыбакин</t>
  </si>
  <si>
    <t>Крюкова</t>
  </si>
  <si>
    <t>Жук</t>
  </si>
  <si>
    <t>Соболев</t>
  </si>
  <si>
    <t>Фамилии участников</t>
  </si>
  <si>
    <t>Турнир "на ИМПы"</t>
  </si>
  <si>
    <t>Пар</t>
  </si>
  <si>
    <t>max</t>
  </si>
  <si>
    <t>Сдач</t>
  </si>
  <si>
    <t>№</t>
  </si>
  <si>
    <t>r</t>
  </si>
  <si>
    <t>Imp</t>
  </si>
  <si>
    <t>S</t>
  </si>
  <si>
    <t>%</t>
  </si>
  <si>
    <t>МБ</t>
  </si>
  <si>
    <t>Савинов</t>
  </si>
  <si>
    <t>Рыскина</t>
  </si>
  <si>
    <t>Медушевский</t>
  </si>
  <si>
    <t>Черный</t>
  </si>
  <si>
    <t>Захарова</t>
  </si>
  <si>
    <t>Захаров</t>
  </si>
  <si>
    <t>Сессия 1. 18 июля 2016г.</t>
  </si>
  <si>
    <t>Сессия 2. 1 августа 2016г.</t>
  </si>
  <si>
    <t>Обыденов</t>
  </si>
  <si>
    <t>Сессия 3. 15 августа 2016г.</t>
  </si>
  <si>
    <t xml:space="preserve"> Обыденов</t>
  </si>
  <si>
    <t>Сидоров</t>
  </si>
  <si>
    <t>Итого (сред)</t>
  </si>
  <si>
    <t>Турнир "на ИМПы" 2016-2017г.</t>
  </si>
  <si>
    <t>Сессия 4. 26 сентября 2016г.</t>
  </si>
  <si>
    <t>Романова</t>
  </si>
  <si>
    <t>Обыдёнов</t>
  </si>
  <si>
    <t>Кремс</t>
  </si>
  <si>
    <t>Хазанов</t>
  </si>
  <si>
    <t>Ситников</t>
  </si>
  <si>
    <t>Сессия 5. 7 ноября 2016г.</t>
  </si>
  <si>
    <t>Сессия 6. 14 ноября 2016г.</t>
  </si>
  <si>
    <t>Коблов</t>
  </si>
  <si>
    <t>Жевелев В.</t>
  </si>
  <si>
    <t>Петрухин</t>
  </si>
  <si>
    <t>Сессия 7. 21 ноября 2016г.</t>
  </si>
  <si>
    <t>Сессия 8. 12 декабря 2016г.</t>
  </si>
  <si>
    <t>Adj</t>
  </si>
  <si>
    <t>Полькин</t>
  </si>
  <si>
    <t>Сессия 9. 10 января 2017г.</t>
  </si>
  <si>
    <t>Сессия 10. 16 января 2017г.</t>
  </si>
  <si>
    <t>Сессия 11. 6 февраля 2017г.</t>
  </si>
  <si>
    <t>Сессия 12. 13 февраля 2017г.</t>
  </si>
  <si>
    <t>Жевелев</t>
  </si>
  <si>
    <t>Сессия 13. 6 марта 2017г.</t>
  </si>
  <si>
    <t>Сессия 14. 20 марта 2017г.</t>
  </si>
  <si>
    <t>Васильев Ю.В.</t>
  </si>
  <si>
    <t>Соболев М.В.</t>
  </si>
  <si>
    <t>Аушев П.С.</t>
  </si>
  <si>
    <t>Жевелев С.Н.</t>
  </si>
  <si>
    <t>Черняк Г.Р.</t>
  </si>
  <si>
    <t>Черняк Е.В.</t>
  </si>
  <si>
    <t>Рыскин А.Н.</t>
  </si>
  <si>
    <t>Балашов К.А.</t>
  </si>
  <si>
    <t>Рыбакин А.Л.</t>
  </si>
  <si>
    <t>Обыденов А.Е.</t>
  </si>
  <si>
    <t>Лотошников В.В.</t>
  </si>
  <si>
    <t>Савинов Е.А.</t>
  </si>
  <si>
    <t>Романова А.А.</t>
  </si>
  <si>
    <t>Шепеленко Е.А.</t>
  </si>
  <si>
    <t>Рыскина Н.А.</t>
  </si>
  <si>
    <t>Минкин И.М.</t>
  </si>
  <si>
    <t>Бакал М.Э.</t>
  </si>
  <si>
    <t>Бахчаев С.Ю.</t>
  </si>
  <si>
    <t>Красинская В.Б.</t>
  </si>
  <si>
    <t>Кремс В.Е.</t>
  </si>
  <si>
    <t>Хазанов С.Х.</t>
  </si>
  <si>
    <t>Академова В.В.</t>
  </si>
  <si>
    <t>Матюшин А.А.</t>
  </si>
  <si>
    <t>Матюшин</t>
  </si>
  <si>
    <t>Крюкова Э.Г.</t>
  </si>
  <si>
    <t>Ситников А.Ю.</t>
  </si>
  <si>
    <t>Савинова С.В.</t>
  </si>
  <si>
    <t>Акмаев В.И.</t>
  </si>
  <si>
    <t>Сессия 15. 03 апреля 2017г.</t>
  </si>
  <si>
    <t>Сессия 16. 10 апреля 2017г.</t>
  </si>
  <si>
    <t>Сессия 17. 22.05.2017г.</t>
  </si>
  <si>
    <t>Савинова</t>
  </si>
  <si>
    <t>Акмаев</t>
  </si>
  <si>
    <t>Жук И.В.</t>
  </si>
  <si>
    <t>Сидоров А.Ю.</t>
  </si>
  <si>
    <t>Сессия 18. 29.05.2017г.</t>
  </si>
  <si>
    <t>Сессия 18. 05.06.2017г.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</si>
</sst>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"/>
    <numFmt numFmtId="170" formatCode="#,##0.0"/>
    <numFmt numFmtId="171" formatCode="#,##0;0%"/>
    <numFmt numFmtId="172" formatCode="#,##0.000"/>
    <numFmt numFmtId="173" formatCode="#,##0.0000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m/yyyy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_(* #,##0.0_);_(* \(#,##0.0\);_(* &quot;-&quot;_);_(@_)"/>
    <numFmt numFmtId="193" formatCode="_(* #,##0.00_);_(* \(#,##0.00\);_(* &quot;-&quot;_);_(@_)"/>
    <numFmt numFmtId="194" formatCode="#,##0_ ;[Red]\-#,##0\ "/>
    <numFmt numFmtId="195" formatCode="d\ mmm\ yy"/>
    <numFmt numFmtId="196" formatCode="0.00_ ;[Red]\-0.00\ "/>
    <numFmt numFmtId="197" formatCode="0.0_ ;[Red]\-0.0\ "/>
    <numFmt numFmtId="198" formatCode="0_ ;[Red]\-0\ "/>
    <numFmt numFmtId="199" formatCode="\+#,##0;[Red]\-#,##0"/>
    <numFmt numFmtId="200" formatCode="0.00000"/>
    <numFmt numFmtId="201" formatCode="0.000000"/>
    <numFmt numFmtId="202" formatCode="0.0000000"/>
  </numFmts>
  <fonts count="37">
    <font>
      <sz val="11"/>
      <color indexed="8"/>
      <name val="Calibri"/>
      <family val="2"/>
    </font>
    <font>
      <sz val="10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9"/>
      <color indexed="42"/>
      <name val="Arial Cyr"/>
      <family val="2"/>
    </font>
    <font>
      <sz val="7"/>
      <color indexed="42"/>
      <name val="Arial Cyr"/>
      <family val="2"/>
    </font>
    <font>
      <b/>
      <sz val="9"/>
      <name val="Arial Cyr"/>
      <family val="2"/>
    </font>
    <font>
      <b/>
      <sz val="9"/>
      <color indexed="23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u val="single"/>
      <sz val="9"/>
      <color indexed="12"/>
      <name val="Arial Cyr"/>
      <family val="0"/>
    </font>
    <font>
      <sz val="9"/>
      <name val="Arial Cyr"/>
      <family val="0"/>
    </font>
    <font>
      <u val="single"/>
      <sz val="9"/>
      <color indexed="20"/>
      <name val="Arial Cyr"/>
      <family val="0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8"/>
      <color indexed="42"/>
      <name val="Arial Cyr"/>
      <family val="2"/>
    </font>
    <font>
      <b/>
      <sz val="9"/>
      <color indexed="42"/>
      <name val="Symbol"/>
      <family val="1"/>
    </font>
    <font>
      <sz val="8"/>
      <name val="Arial Cyr"/>
      <family val="2"/>
    </font>
    <font>
      <sz val="9"/>
      <color indexed="42"/>
      <name val="Symbol"/>
      <family val="1"/>
    </font>
    <font>
      <b/>
      <sz val="10"/>
      <color indexed="23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hair">
        <color indexed="21"/>
      </right>
      <top/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63" applyFont="1" applyAlignment="1">
      <alignment horizontal="centerContinuous"/>
      <protection/>
    </xf>
    <xf numFmtId="0" fontId="1" fillId="0" borderId="0" xfId="58" applyFont="1" applyBorder="1" applyAlignment="1">
      <alignment horizontal="centerContinuous"/>
      <protection/>
    </xf>
    <xf numFmtId="0" fontId="1" fillId="0" borderId="0" xfId="58" applyFont="1">
      <alignment/>
      <protection/>
    </xf>
    <xf numFmtId="0" fontId="1" fillId="0" borderId="10" xfId="63" applyBorder="1">
      <alignment/>
      <protection/>
    </xf>
    <xf numFmtId="2" fontId="6" fillId="0" borderId="10" xfId="63" applyNumberFormat="1" applyFont="1" applyBorder="1" applyAlignment="1">
      <alignment horizontal="center"/>
      <protection/>
    </xf>
    <xf numFmtId="0" fontId="2" fillId="0" borderId="0" xfId="59" applyFont="1" applyAlignment="1">
      <alignment horizontal="centerContinuous"/>
      <protection/>
    </xf>
    <xf numFmtId="0" fontId="2" fillId="0" borderId="0" xfId="57" applyFont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0" fontId="1" fillId="0" borderId="0" xfId="63" applyAlignment="1">
      <alignment horizontal="centerContinuous"/>
      <protection/>
    </xf>
    <xf numFmtId="0" fontId="3" fillId="0" borderId="11" xfId="59" applyFont="1" applyBorder="1" applyAlignment="1">
      <alignment horizontal="center"/>
      <protection/>
    </xf>
    <xf numFmtId="0" fontId="3" fillId="0" borderId="12" xfId="59" applyFont="1" applyBorder="1" applyAlignment="1">
      <alignment horizontal="center"/>
      <protection/>
    </xf>
    <xf numFmtId="0" fontId="2" fillId="0" borderId="0" xfId="60" applyFont="1" applyAlignment="1">
      <alignment horizontal="centerContinuous"/>
      <protection/>
    </xf>
    <xf numFmtId="0" fontId="1" fillId="0" borderId="0" xfId="60" applyAlignment="1">
      <alignment horizontal="left"/>
      <protection/>
    </xf>
    <xf numFmtId="0" fontId="28" fillId="0" borderId="0" xfId="58" applyFont="1" applyAlignment="1">
      <alignment horizontal="left"/>
      <protection/>
    </xf>
    <xf numFmtId="195" fontId="29" fillId="0" borderId="0" xfId="56" applyNumberFormat="1" applyFont="1" applyAlignment="1">
      <alignment horizontal="centerContinuous"/>
      <protection/>
    </xf>
    <xf numFmtId="0" fontId="30" fillId="0" borderId="0" xfId="58" applyFont="1" applyAlignment="1">
      <alignment horizontal="centerContinuous"/>
      <protection/>
    </xf>
    <xf numFmtId="0" fontId="31" fillId="0" borderId="0" xfId="58" applyFont="1" applyAlignment="1">
      <alignment horizontal="center"/>
      <protection/>
    </xf>
    <xf numFmtId="0" fontId="1" fillId="0" borderId="13" xfId="58" applyFont="1" applyBorder="1" applyAlignment="1">
      <alignment horizontal="center"/>
      <protection/>
    </xf>
    <xf numFmtId="0" fontId="1" fillId="0" borderId="14" xfId="58" applyFont="1" applyBorder="1" applyAlignment="1">
      <alignment horizontal="center"/>
      <protection/>
    </xf>
    <xf numFmtId="0" fontId="4" fillId="24" borderId="0" xfId="58" applyFont="1" applyFill="1" applyAlignment="1">
      <alignment horizontal="center"/>
      <protection/>
    </xf>
    <xf numFmtId="0" fontId="4" fillId="24" borderId="0" xfId="58" applyFont="1" applyFill="1" applyBorder="1" applyAlignment="1">
      <alignment horizontal="centerContinuous"/>
      <protection/>
    </xf>
    <xf numFmtId="0" fontId="32" fillId="24" borderId="0" xfId="58" applyFont="1" applyFill="1" applyAlignment="1">
      <alignment horizontal="center"/>
      <protection/>
    </xf>
    <xf numFmtId="4" fontId="33" fillId="24" borderId="0" xfId="58" applyNumberFormat="1" applyFont="1" applyFill="1" applyAlignment="1">
      <alignment horizontal="center"/>
      <protection/>
    </xf>
    <xf numFmtId="0" fontId="3" fillId="0" borderId="11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0" fontId="1" fillId="0" borderId="0" xfId="60">
      <alignment/>
      <protection/>
    </xf>
    <xf numFmtId="2" fontId="1" fillId="0" borderId="0" xfId="60" applyNumberFormat="1">
      <alignment/>
      <protection/>
    </xf>
    <xf numFmtId="0" fontId="3" fillId="0" borderId="15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0" xfId="60" applyFont="1">
      <alignment/>
      <protection/>
    </xf>
    <xf numFmtId="10" fontId="1" fillId="0" borderId="0" xfId="60" applyNumberFormat="1">
      <alignment/>
      <protection/>
    </xf>
    <xf numFmtId="0" fontId="1" fillId="0" borderId="0" xfId="60" applyAlignment="1">
      <alignment horizontal="center"/>
      <protection/>
    </xf>
    <xf numFmtId="0" fontId="26" fillId="0" borderId="0" xfId="53">
      <alignment/>
      <protection/>
    </xf>
    <xf numFmtId="0" fontId="1" fillId="0" borderId="0" xfId="61" applyAlignment="1">
      <alignment horizontal="centerContinuous"/>
      <protection/>
    </xf>
    <xf numFmtId="0" fontId="1" fillId="0" borderId="0" xfId="61" applyAlignment="1">
      <alignment horizontal="left"/>
      <protection/>
    </xf>
    <xf numFmtId="0" fontId="26" fillId="0" borderId="0" xfId="54" applyAlignment="1">
      <alignment horizontal="center"/>
      <protection/>
    </xf>
    <xf numFmtId="0" fontId="1" fillId="0" borderId="0" xfId="61">
      <alignment/>
      <protection/>
    </xf>
    <xf numFmtId="2" fontId="1" fillId="0" borderId="0" xfId="61" applyNumberFormat="1">
      <alignment/>
      <protection/>
    </xf>
    <xf numFmtId="0" fontId="3" fillId="0" borderId="0" xfId="61" applyFont="1">
      <alignment/>
      <protection/>
    </xf>
    <xf numFmtId="10" fontId="1" fillId="0" borderId="0" xfId="61" applyNumberFormat="1">
      <alignment/>
      <protection/>
    </xf>
    <xf numFmtId="0" fontId="1" fillId="0" borderId="0" xfId="61" applyAlignment="1">
      <alignment horizontal="center"/>
      <protection/>
    </xf>
    <xf numFmtId="0" fontId="26" fillId="0" borderId="0" xfId="54">
      <alignment/>
      <protection/>
    </xf>
    <xf numFmtId="0" fontId="1" fillId="0" borderId="0" xfId="62" applyAlignment="1">
      <alignment horizontal="centerContinuous"/>
      <protection/>
    </xf>
    <xf numFmtId="0" fontId="1" fillId="0" borderId="0" xfId="62" applyAlignment="1">
      <alignment horizontal="left"/>
      <protection/>
    </xf>
    <xf numFmtId="0" fontId="3" fillId="0" borderId="11" xfId="62" applyFont="1" applyBorder="1" applyAlignment="1">
      <alignment horizontal="center"/>
      <protection/>
    </xf>
    <xf numFmtId="0" fontId="3" fillId="0" borderId="12" xfId="62" applyFont="1" applyBorder="1" applyAlignment="1">
      <alignment horizontal="center"/>
      <protection/>
    </xf>
    <xf numFmtId="0" fontId="1" fillId="0" borderId="0" xfId="62">
      <alignment/>
      <protection/>
    </xf>
    <xf numFmtId="0" fontId="1" fillId="0" borderId="0" xfId="62" applyAlignment="1">
      <alignment horizontal="center"/>
      <protection/>
    </xf>
    <xf numFmtId="10" fontId="1" fillId="0" borderId="0" xfId="62" applyNumberFormat="1">
      <alignment/>
      <protection/>
    </xf>
    <xf numFmtId="0" fontId="26" fillId="0" borderId="0" xfId="55">
      <alignment/>
      <protection/>
    </xf>
    <xf numFmtId="0" fontId="3" fillId="0" borderId="0" xfId="62" applyFont="1">
      <alignment/>
      <protection/>
    </xf>
    <xf numFmtId="0" fontId="4" fillId="24" borderId="0" xfId="58" applyFont="1" applyFill="1" applyAlignment="1">
      <alignment horizontal="center" vertical="center"/>
      <protection/>
    </xf>
    <xf numFmtId="0" fontId="3" fillId="0" borderId="0" xfId="59" applyFont="1" applyAlignment="1">
      <alignment horizontal="centerContinuous"/>
      <protection/>
    </xf>
    <xf numFmtId="0" fontId="1" fillId="0" borderId="0" xfId="59" applyAlignment="1">
      <alignment horizontal="centerContinuous"/>
      <protection/>
    </xf>
    <xf numFmtId="10" fontId="1" fillId="0" borderId="0" xfId="59" applyNumberFormat="1" applyAlignment="1">
      <alignment horizontal="centerContinuous"/>
      <protection/>
    </xf>
    <xf numFmtId="0" fontId="0" fillId="0" borderId="0" xfId="0" applyAlignment="1">
      <alignment horizontal="centerContinuous"/>
    </xf>
    <xf numFmtId="0" fontId="1" fillId="0" borderId="10" xfId="59" applyBorder="1" applyAlignment="1">
      <alignment horizontal="center"/>
      <protection/>
    </xf>
    <xf numFmtId="0" fontId="3" fillId="0" borderId="17" xfId="59" applyFont="1" applyFill="1" applyBorder="1" applyAlignment="1">
      <alignment horizontal="center"/>
      <protection/>
    </xf>
    <xf numFmtId="0" fontId="3" fillId="0" borderId="15" xfId="59" applyFont="1" applyBorder="1" applyAlignment="1">
      <alignment horizontal="center"/>
      <protection/>
    </xf>
    <xf numFmtId="0" fontId="3" fillId="0" borderId="16" xfId="59" applyFont="1" applyBorder="1" applyAlignment="1">
      <alignment horizontal="center"/>
      <protection/>
    </xf>
    <xf numFmtId="0" fontId="34" fillId="0" borderId="17" xfId="59" applyNumberFormat="1" applyFont="1" applyBorder="1" applyAlignment="1">
      <alignment horizontal="center"/>
      <protection/>
    </xf>
    <xf numFmtId="2" fontId="26" fillId="0" borderId="10" xfId="59" applyNumberFormat="1" applyFont="1" applyBorder="1" applyAlignment="1">
      <alignment horizontal="center"/>
      <protection/>
    </xf>
    <xf numFmtId="10" fontId="6" fillId="0" borderId="10" xfId="5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7" xfId="59" applyFont="1" applyBorder="1" applyAlignment="1">
      <alignment horizontal="center"/>
      <protection/>
    </xf>
    <xf numFmtId="0" fontId="1" fillId="0" borderId="10" xfId="59" applyFont="1" applyBorder="1" applyAlignment="1">
      <alignment horizontal="center"/>
      <protection/>
    </xf>
    <xf numFmtId="0" fontId="1" fillId="0" borderId="0" xfId="59" applyAlignment="1">
      <alignment horizontal="center"/>
      <protection/>
    </xf>
    <xf numFmtId="0" fontId="1" fillId="0" borderId="0" xfId="59">
      <alignment/>
      <protection/>
    </xf>
    <xf numFmtId="0" fontId="3" fillId="0" borderId="0" xfId="59" applyFont="1">
      <alignment/>
      <protection/>
    </xf>
    <xf numFmtId="10" fontId="1" fillId="0" borderId="0" xfId="59" applyNumberFormat="1">
      <alignment/>
      <protection/>
    </xf>
    <xf numFmtId="0" fontId="0" fillId="0" borderId="0" xfId="0" applyAlignment="1">
      <alignment/>
    </xf>
    <xf numFmtId="0" fontId="1" fillId="0" borderId="10" xfId="59" applyBorder="1">
      <alignment/>
      <protection/>
    </xf>
    <xf numFmtId="0" fontId="3" fillId="0" borderId="17" xfId="59" applyFont="1" applyBorder="1">
      <alignment/>
      <protection/>
    </xf>
    <xf numFmtId="0" fontId="3" fillId="0" borderId="17" xfId="59" applyFont="1" applyFill="1" applyBorder="1">
      <alignment/>
      <protection/>
    </xf>
    <xf numFmtId="1" fontId="6" fillId="0" borderId="10" xfId="63" applyNumberFormat="1" applyFont="1" applyBorder="1" applyAlignment="1">
      <alignment horizontal="center"/>
      <protection/>
    </xf>
    <xf numFmtId="0" fontId="1" fillId="0" borderId="18" xfId="58" applyFont="1" applyBorder="1" applyAlignment="1">
      <alignment horizontal="center"/>
      <protection/>
    </xf>
    <xf numFmtId="0" fontId="1" fillId="0" borderId="19" xfId="58" applyFont="1" applyBorder="1" applyAlignment="1">
      <alignment horizontal="center"/>
      <protection/>
    </xf>
    <xf numFmtId="4" fontId="35" fillId="24" borderId="0" xfId="58" applyNumberFormat="1" applyFont="1" applyFill="1" applyAlignment="1">
      <alignment horizontal="center"/>
      <protection/>
    </xf>
    <xf numFmtId="0" fontId="1" fillId="0" borderId="10" xfId="59" applyBorder="1" applyAlignment="1">
      <alignment horizontal="center"/>
      <protection/>
    </xf>
    <xf numFmtId="0" fontId="3" fillId="0" borderId="17" xfId="59" applyFont="1" applyFill="1" applyBorder="1" applyAlignment="1">
      <alignment horizontal="center"/>
      <protection/>
    </xf>
    <xf numFmtId="0" fontId="34" fillId="0" borderId="17" xfId="59" applyNumberFormat="1" applyFont="1" applyBorder="1" applyAlignment="1">
      <alignment horizontal="center"/>
      <protection/>
    </xf>
    <xf numFmtId="2" fontId="26" fillId="0" borderId="10" xfId="59" applyNumberFormat="1" applyFont="1" applyBorder="1" applyAlignment="1">
      <alignment horizontal="center"/>
      <protection/>
    </xf>
    <xf numFmtId="10" fontId="6" fillId="0" borderId="10" xfId="59" applyNumberFormat="1" applyFont="1" applyBorder="1" applyAlignment="1">
      <alignment horizontal="center"/>
      <protection/>
    </xf>
    <xf numFmtId="0" fontId="1" fillId="0" borderId="10" xfId="59" applyFont="1" applyBorder="1" applyAlignment="1">
      <alignment horizontal="center"/>
      <protection/>
    </xf>
    <xf numFmtId="0" fontId="3" fillId="0" borderId="17" xfId="59" applyFont="1" applyBorder="1" applyAlignment="1">
      <alignment horizontal="center"/>
      <protection/>
    </xf>
    <xf numFmtId="0" fontId="1" fillId="0" borderId="0" xfId="59" applyFont="1" applyAlignment="1">
      <alignment horizontal="center"/>
      <protection/>
    </xf>
    <xf numFmtId="0" fontId="4" fillId="24" borderId="0" xfId="57" applyFont="1" applyFill="1" applyBorder="1" applyAlignment="1">
      <alignment horizontal="centerContinuous"/>
      <protection/>
    </xf>
    <xf numFmtId="16" fontId="5" fillId="24" borderId="0" xfId="58" applyNumberFormat="1" applyFont="1" applyFill="1" applyBorder="1" applyAlignment="1">
      <alignment horizontal="center"/>
      <protection/>
    </xf>
    <xf numFmtId="0" fontId="4" fillId="24" borderId="0" xfId="58" applyFont="1" applyFill="1" applyBorder="1" applyAlignment="1">
      <alignment horizontal="center" vertical="center" wrapText="1"/>
      <protection/>
    </xf>
    <xf numFmtId="0" fontId="1" fillId="0" borderId="0" xfId="59" applyAlignment="1">
      <alignment horizontal="left"/>
      <protection/>
    </xf>
    <xf numFmtId="0" fontId="1" fillId="0" borderId="10" xfId="59" applyBorder="1" applyAlignment="1">
      <alignment horizontal="right"/>
      <protection/>
    </xf>
    <xf numFmtId="0" fontId="3" fillId="0" borderId="17" xfId="59" applyFont="1" applyFill="1" applyBorder="1">
      <alignment/>
      <protection/>
    </xf>
    <xf numFmtId="2" fontId="6" fillId="0" borderId="10" xfId="59" applyNumberFormat="1" applyFont="1" applyBorder="1" applyAlignment="1">
      <alignment horizontal="center"/>
      <protection/>
    </xf>
    <xf numFmtId="10" fontId="26" fillId="0" borderId="10" xfId="59" applyNumberFormat="1" applyFont="1" applyBorder="1" applyAlignment="1">
      <alignment horizontal="center"/>
      <protection/>
    </xf>
    <xf numFmtId="2" fontId="1" fillId="0" borderId="0" xfId="59" applyNumberFormat="1">
      <alignment/>
      <protection/>
    </xf>
    <xf numFmtId="0" fontId="3" fillId="0" borderId="16" xfId="60" applyFont="1" applyBorder="1" applyAlignment="1">
      <alignment horizontal="center"/>
      <protection/>
    </xf>
    <xf numFmtId="2" fontId="1" fillId="0" borderId="0" xfId="58" applyNumberFormat="1" applyFont="1" applyBorder="1" applyAlignment="1">
      <alignment horizontal="center"/>
      <protection/>
    </xf>
    <xf numFmtId="2" fontId="6" fillId="25" borderId="10" xfId="63" applyNumberFormat="1" applyFont="1" applyFill="1" applyBorder="1" applyAlignment="1">
      <alignment horizontal="center"/>
      <protection/>
    </xf>
    <xf numFmtId="2" fontId="7" fillId="25" borderId="10" xfId="63" applyNumberFormat="1" applyFont="1" applyFill="1" applyBorder="1" applyAlignment="1">
      <alignment horizontal="center"/>
      <protection/>
    </xf>
    <xf numFmtId="2" fontId="6" fillId="25" borderId="20" xfId="63" applyNumberFormat="1" applyFont="1" applyFill="1" applyBorder="1" applyAlignment="1">
      <alignment horizontal="center"/>
      <protection/>
    </xf>
    <xf numFmtId="2" fontId="7" fillId="25" borderId="21" xfId="63" applyNumberFormat="1" applyFont="1" applyFill="1" applyBorder="1" applyAlignment="1">
      <alignment horizontal="center"/>
      <protection/>
    </xf>
    <xf numFmtId="0" fontId="36" fillId="0" borderId="11" xfId="60" applyFont="1" applyBorder="1" applyAlignment="1">
      <alignment horizontal="center"/>
      <protection/>
    </xf>
    <xf numFmtId="0" fontId="36" fillId="0" borderId="12" xfId="60" applyFont="1" applyBorder="1" applyAlignment="1">
      <alignment horizontal="center"/>
      <protection/>
    </xf>
    <xf numFmtId="2" fontId="6" fillId="0" borderId="10" xfId="59" applyNumberFormat="1" applyFont="1" applyBorder="1" applyAlignment="1">
      <alignment horizontal="center"/>
      <protection/>
    </xf>
    <xf numFmtId="10" fontId="26" fillId="0" borderId="10" xfId="59" applyNumberFormat="1" applyFont="1" applyBorder="1" applyAlignment="1">
      <alignment horizontal="center"/>
      <protection/>
    </xf>
    <xf numFmtId="2" fontId="6" fillId="0" borderId="10" xfId="59" applyNumberFormat="1" applyFont="1" applyBorder="1" applyAlignment="1">
      <alignment horizontal="center"/>
      <protection/>
    </xf>
    <xf numFmtId="10" fontId="26" fillId="0" borderId="10" xfId="59" applyNumberFormat="1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2" fontId="7" fillId="25" borderId="20" xfId="63" applyNumberFormat="1" applyFont="1" applyFill="1" applyBorder="1" applyAlignment="1">
      <alignment horizontal="center"/>
      <protection/>
    </xf>
    <xf numFmtId="2" fontId="6" fillId="25" borderId="21" xfId="63" applyNumberFormat="1" applyFont="1" applyFill="1" applyBorder="1" applyAlignment="1">
      <alignment horizontal="center"/>
      <protection/>
    </xf>
    <xf numFmtId="0" fontId="36" fillId="0" borderId="12" xfId="62" applyFont="1" applyBorder="1" applyAlignment="1">
      <alignment horizontal="center"/>
      <protection/>
    </xf>
    <xf numFmtId="0" fontId="36" fillId="0" borderId="11" xfId="59" applyFont="1" applyBorder="1" applyAlignment="1">
      <alignment horizontal="center"/>
      <protection/>
    </xf>
    <xf numFmtId="0" fontId="36" fillId="0" borderId="12" xfId="59" applyFont="1" applyBorder="1" applyAlignment="1">
      <alignment horizontal="center"/>
      <protection/>
    </xf>
    <xf numFmtId="2" fontId="3" fillId="0" borderId="16" xfId="60" applyNumberFormat="1" applyFont="1" applyBorder="1" applyAlignment="1">
      <alignment horizontal="center"/>
      <protection/>
    </xf>
    <xf numFmtId="2" fontId="1" fillId="0" borderId="0" xfId="58" applyNumberFormat="1" applyFont="1">
      <alignment/>
      <protection/>
    </xf>
    <xf numFmtId="2" fontId="1" fillId="0" borderId="0" xfId="58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2" fontId="26" fillId="0" borderId="10" xfId="59" applyNumberFormat="1" applyFont="1" applyBorder="1" applyAlignment="1">
      <alignment horizontal="left" indent="1"/>
      <protection/>
    </xf>
    <xf numFmtId="0" fontId="36" fillId="0" borderId="11" xfId="62" applyFont="1" applyBorder="1" applyAlignment="1">
      <alignment horizontal="center"/>
      <protection/>
    </xf>
    <xf numFmtId="0" fontId="36" fillId="0" borderId="15" xfId="60" applyFont="1" applyBorder="1" applyAlignment="1">
      <alignment horizontal="center"/>
      <protection/>
    </xf>
    <xf numFmtId="0" fontId="26" fillId="0" borderId="22" xfId="59" applyNumberFormat="1" applyFont="1" applyBorder="1" applyAlignment="1">
      <alignment horizontal="center"/>
      <protection/>
    </xf>
    <xf numFmtId="0" fontId="26" fillId="0" borderId="23" xfId="59" applyNumberFormat="1" applyFont="1" applyBorder="1" applyAlignment="1">
      <alignment horizontal="center"/>
      <protection/>
    </xf>
    <xf numFmtId="0" fontId="36" fillId="0" borderId="15" xfId="62" applyFont="1" applyBorder="1" applyAlignment="1">
      <alignment horizontal="center"/>
      <protection/>
    </xf>
    <xf numFmtId="0" fontId="36" fillId="0" borderId="16" xfId="62" applyFont="1" applyBorder="1" applyAlignment="1">
      <alignment horizont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6_01_11" xfId="53"/>
    <cellStyle name="Обычный_16_01_18" xfId="54"/>
    <cellStyle name="Обычный_16_01_25" xfId="55"/>
    <cellStyle name="Обычный_1-apr" xfId="56"/>
    <cellStyle name="Обычный_Result_4 (2)" xfId="57"/>
    <cellStyle name="Обычный_Result_4 (2)_03_03_17_3" xfId="58"/>
    <cellStyle name="Обычный_Книга3" xfId="59"/>
    <cellStyle name="Обычный_Книга3_16_01_11" xfId="60"/>
    <cellStyle name="Обычный_Книга3_16_01_18" xfId="61"/>
    <cellStyle name="Обычный_Книга3_16_01_25" xfId="62"/>
    <cellStyle name="Обычный_Книга3_ComPredv2006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Матч" xfId="71"/>
    <cellStyle name="Тысячи_Матч" xfId="72"/>
    <cellStyle name="Comma" xfId="73"/>
    <cellStyle name="Comma [0]" xfId="74"/>
    <cellStyle name="Хороший" xfId="75"/>
  </cellStyles>
  <dxfs count="1"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_06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ы"/>
      <sheetName val="Раскла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5"/>
  <cols>
    <col min="1" max="1" width="3.00390625" style="0" bestFit="1" customWidth="1"/>
    <col min="2" max="3" width="12.57421875" style="0" customWidth="1"/>
    <col min="4" max="13" width="7.57421875" style="0" customWidth="1"/>
    <col min="14" max="14" width="11.421875" style="0" customWidth="1"/>
    <col min="15" max="15" width="9.00390625" style="0" hidden="1" customWidth="1"/>
    <col min="16" max="34" width="6.7109375" style="0" hidden="1" customWidth="1"/>
    <col min="35" max="53" width="7.00390625" style="0" hidden="1" customWidth="1"/>
    <col min="54" max="63" width="9.00390625" style="0" hidden="1" customWidth="1"/>
  </cols>
  <sheetData>
    <row r="1" spans="1:63" ht="14.25">
      <c r="A1" s="6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1:63" ht="14.25">
      <c r="A2" s="7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</row>
    <row r="3" spans="1:63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98">
        <f>ROUND(AI3,2)</f>
        <v>0.5</v>
      </c>
      <c r="Q3" s="98">
        <f aca="true" t="shared" si="0" ref="Q3:AH3">ROUND(AJ3,2)</f>
        <v>0.58</v>
      </c>
      <c r="R3" s="98">
        <f t="shared" si="0"/>
        <v>0.67</v>
      </c>
      <c r="S3" s="98">
        <f t="shared" si="0"/>
        <v>0.75</v>
      </c>
      <c r="T3" s="98">
        <f t="shared" si="0"/>
        <v>0.83</v>
      </c>
      <c r="U3" s="98">
        <f t="shared" si="0"/>
        <v>0.92</v>
      </c>
      <c r="V3" s="98">
        <f t="shared" si="0"/>
        <v>1</v>
      </c>
      <c r="W3" s="98">
        <f t="shared" si="0"/>
        <v>1.08</v>
      </c>
      <c r="X3" s="98">
        <f t="shared" si="0"/>
        <v>1.17</v>
      </c>
      <c r="Y3" s="98">
        <f t="shared" si="0"/>
        <v>1.25</v>
      </c>
      <c r="Z3" s="98">
        <f t="shared" si="0"/>
        <v>1.33</v>
      </c>
      <c r="AA3" s="98">
        <f t="shared" si="0"/>
        <v>1.42</v>
      </c>
      <c r="AB3" s="98">
        <f t="shared" si="0"/>
        <v>1.5</v>
      </c>
      <c r="AC3" s="98">
        <f t="shared" si="0"/>
        <v>1.58</v>
      </c>
      <c r="AD3" s="98">
        <f t="shared" si="0"/>
        <v>1.67</v>
      </c>
      <c r="AE3" s="98">
        <f t="shared" si="0"/>
        <v>1.75</v>
      </c>
      <c r="AF3" s="98">
        <f t="shared" si="0"/>
        <v>1.83</v>
      </c>
      <c r="AG3" s="98">
        <f t="shared" si="0"/>
        <v>1.92</v>
      </c>
      <c r="AH3" s="98">
        <f t="shared" si="0"/>
        <v>2</v>
      </c>
      <c r="AI3" s="118">
        <v>0.5</v>
      </c>
      <c r="AJ3" s="118">
        <f>AI3+1.5/18</f>
        <v>0.5833333333333334</v>
      </c>
      <c r="AK3" s="118">
        <f aca="true" t="shared" si="1" ref="AK3:BA3">AJ3+1.5/18</f>
        <v>0.6666666666666667</v>
      </c>
      <c r="AL3" s="118">
        <f t="shared" si="1"/>
        <v>0.7500000000000001</v>
      </c>
      <c r="AM3" s="118">
        <f t="shared" si="1"/>
        <v>0.8333333333333335</v>
      </c>
      <c r="AN3" s="118">
        <f t="shared" si="1"/>
        <v>0.9166666666666669</v>
      </c>
      <c r="AO3" s="118">
        <f t="shared" si="1"/>
        <v>1.0000000000000002</v>
      </c>
      <c r="AP3" s="118">
        <f t="shared" si="1"/>
        <v>1.0833333333333335</v>
      </c>
      <c r="AQ3" s="118">
        <f t="shared" si="1"/>
        <v>1.1666666666666667</v>
      </c>
      <c r="AR3" s="118">
        <f t="shared" si="1"/>
        <v>1.25</v>
      </c>
      <c r="AS3" s="118">
        <f t="shared" si="1"/>
        <v>1.3333333333333333</v>
      </c>
      <c r="AT3" s="117">
        <f t="shared" si="1"/>
        <v>1.4166666666666665</v>
      </c>
      <c r="AU3" s="117">
        <f t="shared" si="1"/>
        <v>1.4999999999999998</v>
      </c>
      <c r="AV3" s="117">
        <f t="shared" si="1"/>
        <v>1.583333333333333</v>
      </c>
      <c r="AW3" s="117">
        <f t="shared" si="1"/>
        <v>1.6666666666666663</v>
      </c>
      <c r="AX3" s="117">
        <f t="shared" si="1"/>
        <v>1.7499999999999996</v>
      </c>
      <c r="AY3" s="117">
        <f t="shared" si="1"/>
        <v>1.8333333333333328</v>
      </c>
      <c r="AZ3" s="117">
        <f t="shared" si="1"/>
        <v>1.916666666666666</v>
      </c>
      <c r="BA3" s="117">
        <f t="shared" si="1"/>
        <v>1.9999999999999993</v>
      </c>
      <c r="BB3" s="3">
        <v>1</v>
      </c>
      <c r="BC3" s="3">
        <v>2</v>
      </c>
      <c r="BD3" s="3">
        <v>3</v>
      </c>
      <c r="BE3" s="3">
        <v>4</v>
      </c>
      <c r="BF3" s="3">
        <v>5</v>
      </c>
      <c r="BG3" s="3">
        <v>6</v>
      </c>
      <c r="BH3" s="3">
        <v>7</v>
      </c>
      <c r="BI3" s="3">
        <v>8</v>
      </c>
      <c r="BJ3" s="3">
        <v>9</v>
      </c>
      <c r="BK3" s="3">
        <v>10</v>
      </c>
    </row>
    <row r="4" spans="1:63" ht="15" customHeight="1">
      <c r="A4" s="53" t="s">
        <v>0</v>
      </c>
      <c r="B4" s="88" t="s">
        <v>21</v>
      </c>
      <c r="C4" s="88"/>
      <c r="D4" s="89" t="str">
        <f aca="true" t="shared" si="2" ref="D4:M4">BB4</f>
        <v>Лучший №1</v>
      </c>
      <c r="E4" s="89" t="str">
        <f t="shared" si="2"/>
        <v>Лучший №2</v>
      </c>
      <c r="F4" s="89" t="str">
        <f t="shared" si="2"/>
        <v>Лучший №3</v>
      </c>
      <c r="G4" s="89" t="str">
        <f t="shared" si="2"/>
        <v>Лучший №4</v>
      </c>
      <c r="H4" s="89" t="str">
        <f t="shared" si="2"/>
        <v>Лучший №5</v>
      </c>
      <c r="I4" s="89" t="str">
        <f t="shared" si="2"/>
        <v>Лучший №6</v>
      </c>
      <c r="J4" s="89" t="str">
        <f t="shared" si="2"/>
        <v>Лучший №7</v>
      </c>
      <c r="K4" s="89" t="str">
        <f t="shared" si="2"/>
        <v>Лучший №8</v>
      </c>
      <c r="L4" s="89" t="str">
        <f t="shared" si="2"/>
        <v>Лучший №9</v>
      </c>
      <c r="M4" s="89" t="str">
        <f t="shared" si="2"/>
        <v>Лучший №10</v>
      </c>
      <c r="N4" s="90" t="s">
        <v>44</v>
      </c>
      <c r="O4" s="90">
        <v>9</v>
      </c>
      <c r="P4" s="89">
        <f aca="true" t="shared" si="3" ref="P4:AH4">AI4</f>
        <v>42569</v>
      </c>
      <c r="Q4" s="89">
        <f t="shared" si="3"/>
        <v>42583</v>
      </c>
      <c r="R4" s="89">
        <f t="shared" si="3"/>
        <v>42597</v>
      </c>
      <c r="S4" s="89">
        <f t="shared" si="3"/>
        <v>42639</v>
      </c>
      <c r="T4" s="89">
        <f t="shared" si="3"/>
        <v>42681</v>
      </c>
      <c r="U4" s="89">
        <f t="shared" si="3"/>
        <v>42688</v>
      </c>
      <c r="V4" s="89">
        <f t="shared" si="3"/>
        <v>42695</v>
      </c>
      <c r="W4" s="89">
        <f t="shared" si="3"/>
        <v>42716</v>
      </c>
      <c r="X4" s="89">
        <f t="shared" si="3"/>
        <v>42745</v>
      </c>
      <c r="Y4" s="89">
        <f t="shared" si="3"/>
        <v>42751</v>
      </c>
      <c r="Z4" s="89">
        <f t="shared" si="3"/>
        <v>42772</v>
      </c>
      <c r="AA4" s="89">
        <f t="shared" si="3"/>
        <v>42779</v>
      </c>
      <c r="AB4" s="89">
        <f t="shared" si="3"/>
        <v>42800</v>
      </c>
      <c r="AC4" s="89">
        <f t="shared" si="3"/>
        <v>42814</v>
      </c>
      <c r="AD4" s="89">
        <f t="shared" si="3"/>
        <v>42828</v>
      </c>
      <c r="AE4" s="89">
        <f t="shared" si="3"/>
        <v>42835</v>
      </c>
      <c r="AF4" s="89">
        <f t="shared" si="3"/>
        <v>42877</v>
      </c>
      <c r="AG4" s="89">
        <f t="shared" si="3"/>
        <v>42884</v>
      </c>
      <c r="AH4" s="89">
        <f t="shared" si="3"/>
        <v>42891</v>
      </c>
      <c r="AI4" s="89">
        <v>42569</v>
      </c>
      <c r="AJ4" s="89">
        <v>42583</v>
      </c>
      <c r="AK4" s="89">
        <v>42597</v>
      </c>
      <c r="AL4" s="89">
        <v>42639</v>
      </c>
      <c r="AM4" s="89">
        <v>42681</v>
      </c>
      <c r="AN4" s="89">
        <v>42688</v>
      </c>
      <c r="AO4" s="89">
        <v>42695</v>
      </c>
      <c r="AP4" s="89">
        <v>42716</v>
      </c>
      <c r="AQ4" s="89">
        <v>42745</v>
      </c>
      <c r="AR4" s="89">
        <v>42751</v>
      </c>
      <c r="AS4" s="89">
        <v>42772</v>
      </c>
      <c r="AT4" s="89">
        <v>42779</v>
      </c>
      <c r="AU4" s="89">
        <v>42800</v>
      </c>
      <c r="AV4" s="89">
        <v>42814</v>
      </c>
      <c r="AW4" s="89">
        <v>42828</v>
      </c>
      <c r="AX4" s="89">
        <v>42835</v>
      </c>
      <c r="AY4" s="89">
        <v>42877</v>
      </c>
      <c r="AZ4" s="89">
        <v>42884</v>
      </c>
      <c r="BA4" s="89">
        <v>42891</v>
      </c>
      <c r="BB4" s="89" t="str">
        <f aca="true" t="shared" si="4" ref="BB4:BK4">"Лучший №"&amp;BB3</f>
        <v>Лучший №1</v>
      </c>
      <c r="BC4" s="89" t="str">
        <f t="shared" si="4"/>
        <v>Лучший №2</v>
      </c>
      <c r="BD4" s="89" t="str">
        <f t="shared" si="4"/>
        <v>Лучший №3</v>
      </c>
      <c r="BE4" s="89" t="str">
        <f t="shared" si="4"/>
        <v>Лучший №4</v>
      </c>
      <c r="BF4" s="89" t="str">
        <f t="shared" si="4"/>
        <v>Лучший №5</v>
      </c>
      <c r="BG4" s="89" t="str">
        <f t="shared" si="4"/>
        <v>Лучший №6</v>
      </c>
      <c r="BH4" s="89" t="str">
        <f t="shared" si="4"/>
        <v>Лучший №7</v>
      </c>
      <c r="BI4" s="89" t="str">
        <f t="shared" si="4"/>
        <v>Лучший №8</v>
      </c>
      <c r="BJ4" s="89" t="str">
        <f t="shared" si="4"/>
        <v>Лучший №9</v>
      </c>
      <c r="BK4" s="89" t="str">
        <f t="shared" si="4"/>
        <v>Лучший №10</v>
      </c>
    </row>
    <row r="5" spans="1:63" ht="14.25">
      <c r="A5" s="4">
        <v>1</v>
      </c>
      <c r="B5" s="24" t="s">
        <v>48</v>
      </c>
      <c r="C5" s="25" t="s">
        <v>17</v>
      </c>
      <c r="D5" s="116">
        <f>IF(ISERROR(BB5),"",BB5)</f>
        <v>46.44</v>
      </c>
      <c r="E5" s="116">
        <f>IF(ISERROR(BC5),"",BC5)</f>
        <v>33.77</v>
      </c>
      <c r="F5" s="116">
        <f>IF(ISERROR(BD5),"",BD5)</f>
        <v>29.84</v>
      </c>
      <c r="G5" s="116">
        <f>IF(ISERROR(BE5),"",BE5)</f>
        <v>25.94</v>
      </c>
      <c r="H5" s="116">
        <f>IF(ISERROR(BF5),"",BF5)</f>
        <v>22.65</v>
      </c>
      <c r="I5" s="116">
        <f>IF(ISERROR(BG5),"",BG5)</f>
        <v>22.13</v>
      </c>
      <c r="J5" s="116">
        <f>IF(ISERROR(BH5),"",BH5)</f>
        <v>15.98</v>
      </c>
      <c r="K5" s="116">
        <f>IF(ISERROR(BI5),"",BI5)</f>
        <v>2.68</v>
      </c>
      <c r="L5" s="116">
        <f>IF(ISERROR(BJ5),"",BJ5)</f>
        <v>2.63</v>
      </c>
      <c r="M5" s="116">
        <f>IF(ISERROR(BK5),"",BK5)</f>
        <v>0.88</v>
      </c>
      <c r="N5" s="5">
        <f>AVERAGE(D5:M5)</f>
        <v>20.294</v>
      </c>
      <c r="O5" s="76" t="b">
        <f>COUNT(AI5:BA5)&gt;=$O$4</f>
        <v>1</v>
      </c>
      <c r="P5" s="97">
        <f>IF(ISBLANK(AI5),"",ROUND(AI5*P$3,2))</f>
      </c>
      <c r="Q5" s="97">
        <f>IF(ISBLANK(AJ5),"",ROUND(AJ5*Q$3,2))</f>
        <v>0.29</v>
      </c>
      <c r="R5" s="97">
        <f>IF(ISBLANK(AK5),"",ROUND(AK5*R$3,2))</f>
        <v>2.68</v>
      </c>
      <c r="S5" s="97">
        <f>IF(ISBLANK(AL5),"",ROUND(AL5*S$3,2))</f>
        <v>2.63</v>
      </c>
      <c r="T5" s="97">
        <f>IF(ISBLANK(AM5),"",ROUND(AM5*T$3,2))</f>
        <v>-0.42</v>
      </c>
      <c r="U5" s="97">
        <f>IF(ISBLANK(AN5),"",ROUND(AN5*U$3,2))</f>
      </c>
      <c r="V5" s="97">
        <f>IF(ISBLANK(AO5),"",ROUND(AO5*V$3,2))</f>
        <v>22.13</v>
      </c>
      <c r="W5" s="97">
        <f>IF(ISBLANK(AP5),"",ROUND(AP5*W$3,2))</f>
        <v>46.44</v>
      </c>
      <c r="X5" s="97">
        <f>IF(ISBLANK(AQ5),"",ROUND(AQ5*X$3,2))</f>
        <v>0.88</v>
      </c>
      <c r="Y5" s="97">
        <f>IF(ISBLANK(AR5),"",ROUND(AR5*Y$3,2))</f>
        <v>29.84</v>
      </c>
      <c r="Z5" s="97">
        <f>IF(ISBLANK(AS5),"",ROUND(AS5*Z$3,2))</f>
        <v>25.94</v>
      </c>
      <c r="AA5" s="97">
        <f>IF(ISBLANK(AT5),"",ROUND(AT5*AA$3,2))</f>
        <v>15.98</v>
      </c>
      <c r="AB5" s="97">
        <f>IF(ISBLANK(AU5),"",ROUND(AU5*AB$3,2))</f>
      </c>
      <c r="AC5" s="97">
        <f>IF(ISBLANK(AV5),"",ROUND(AV5*AC$3,2))</f>
        <v>33.77</v>
      </c>
      <c r="AD5" s="97">
        <f>IF(ISBLANK(AW5),"",ROUND(AW5*AD$3,2))</f>
        <v>-3.13</v>
      </c>
      <c r="AE5" s="97">
        <f>IF(ISBLANK(AX5),"",ROUND(AX5*AE$3,2))</f>
        <v>-48.13</v>
      </c>
      <c r="AF5" s="97">
        <f>IF(ISBLANK(AY5),"",ROUND(AY5*AF$3,2))</f>
        <v>22.65</v>
      </c>
      <c r="AG5" s="97">
        <f>IF(ISBLANK(AZ5),"",ROUND(AZ5*AG$3,2))</f>
      </c>
      <c r="AH5" s="97">
        <f>IF(ISBLANK(BA5),"",ROUND(BA5*AH$3,2))</f>
      </c>
      <c r="AI5" s="99"/>
      <c r="AJ5" s="99">
        <v>0.5</v>
      </c>
      <c r="AK5" s="99">
        <v>4</v>
      </c>
      <c r="AL5" s="99">
        <v>3.5</v>
      </c>
      <c r="AM5" s="99">
        <v>-0.5</v>
      </c>
      <c r="AN5" s="99"/>
      <c r="AO5" s="99">
        <v>22.125</v>
      </c>
      <c r="AP5" s="99">
        <v>43</v>
      </c>
      <c r="AQ5" s="101">
        <v>0.75</v>
      </c>
      <c r="AR5" s="101">
        <v>23.875</v>
      </c>
      <c r="AS5" s="101">
        <v>19.5</v>
      </c>
      <c r="AT5" s="101">
        <v>11.25</v>
      </c>
      <c r="AU5" s="101"/>
      <c r="AV5" s="101">
        <v>21.375</v>
      </c>
      <c r="AW5" s="112">
        <v>-1.875</v>
      </c>
      <c r="AX5" s="112">
        <v>-27.5</v>
      </c>
      <c r="AY5" s="99">
        <v>12.375</v>
      </c>
      <c r="AZ5" s="100"/>
      <c r="BA5" s="100"/>
      <c r="BB5" s="5">
        <f>LARGE($P5:$AH5,BB$3)</f>
        <v>46.44</v>
      </c>
      <c r="BC5" s="5">
        <f>LARGE($P5:$AH5,BC$3)</f>
        <v>33.77</v>
      </c>
      <c r="BD5" s="5">
        <f>LARGE($P5:$AH5,BD$3)</f>
        <v>29.84</v>
      </c>
      <c r="BE5" s="5">
        <f>LARGE($P5:$AH5,BE$3)</f>
        <v>25.94</v>
      </c>
      <c r="BF5" s="5">
        <f>LARGE($P5:$AH5,BF$3)</f>
        <v>22.65</v>
      </c>
      <c r="BG5" s="5">
        <f>LARGE($P5:$AH5,BG$3)</f>
        <v>22.13</v>
      </c>
      <c r="BH5" s="5">
        <f>LARGE($P5:$AH5,BH$3)</f>
        <v>15.98</v>
      </c>
      <c r="BI5" s="5">
        <f>LARGE($P5:$AH5,BI$3)</f>
        <v>2.68</v>
      </c>
      <c r="BJ5" s="5">
        <f>LARGE($P5:$AH5,BJ$3)</f>
        <v>2.63</v>
      </c>
      <c r="BK5" s="5">
        <f>LARGE($P5:$AH5,BK$3)</f>
        <v>0.88</v>
      </c>
    </row>
    <row r="6" spans="1:63" ht="14.25">
      <c r="A6" s="4">
        <v>2</v>
      </c>
      <c r="B6" s="46" t="s">
        <v>15</v>
      </c>
      <c r="C6" s="47" t="s">
        <v>3</v>
      </c>
      <c r="D6" s="116">
        <f>IF(ISERROR(BB6),"",BB6)</f>
        <v>50.31</v>
      </c>
      <c r="E6" s="116">
        <f>IF(ISERROR(BC6),"",BC6)</f>
        <v>43.31</v>
      </c>
      <c r="F6" s="116">
        <f>IF(ISERROR(BD6),"",BD6)</f>
        <v>38.54</v>
      </c>
      <c r="G6" s="116">
        <f>IF(ISERROR(BE6),"",BE6)</f>
        <v>11.31</v>
      </c>
      <c r="H6" s="116">
        <f>IF(ISERROR(BF6),"",BF6)</f>
        <v>8.06</v>
      </c>
      <c r="I6" s="116">
        <f>IF(ISERROR(BG6),"",BG6)</f>
        <v>4.53</v>
      </c>
      <c r="J6" s="116">
        <f>IF(ISERROR(BH6),"",BH6)</f>
        <v>3.55</v>
      </c>
      <c r="K6" s="116">
        <f>IF(ISERROR(BI6),"",BI6)</f>
        <v>2.37</v>
      </c>
      <c r="L6" s="116">
        <f>IF(ISERROR(BJ6),"",BJ6)</f>
        <v>1.8</v>
      </c>
      <c r="M6" s="116">
        <f>IF(ISERROR(BK6),"",BK6)</f>
        <v>-2.3</v>
      </c>
      <c r="N6" s="5">
        <f>AVERAGE(D6:M6)</f>
        <v>16.148000000000003</v>
      </c>
      <c r="O6" s="76" t="b">
        <f>COUNT(AI6:BA6)&gt;=$O$4</f>
        <v>1</v>
      </c>
      <c r="P6" s="97">
        <f>IF(ISBLANK(AI6),"",ROUND(AI6*P$3,2))</f>
        <v>-20.13</v>
      </c>
      <c r="Q6" s="97">
        <f>IF(ISBLANK(AJ6),"",ROUND(AJ6*Q$3,2))</f>
      </c>
      <c r="R6" s="97">
        <f>IF(ISBLANK(AK6),"",ROUND(AK6*R$3,2))</f>
        <v>11.31</v>
      </c>
      <c r="S6" s="97">
        <f>IF(ISBLANK(AL6),"",ROUND(AL6*S$3,2))</f>
        <v>8.06</v>
      </c>
      <c r="T6" s="97">
        <f>IF(ISBLANK(AM6),"",ROUND(AM6*T$3,2))</f>
      </c>
      <c r="U6" s="97">
        <f>IF(ISBLANK(AN6),"",ROUND(AN6*U$3,2))</f>
        <v>-6.9</v>
      </c>
      <c r="V6" s="97">
        <f>IF(ISBLANK(AO6),"",ROUND(AO6*V$3,2))</f>
        <v>-12.25</v>
      </c>
      <c r="W6" s="97">
        <f>IF(ISBLANK(AP6),"",ROUND(AP6*W$3,2))</f>
        <v>-2.3</v>
      </c>
      <c r="X6" s="97">
        <f>IF(ISBLANK(AQ6),"",ROUND(AQ6*X$3,2))</f>
        <v>4.53</v>
      </c>
      <c r="Y6" s="97">
        <f>IF(ISBLANK(AR6),"",ROUND(AR6*Y$3,2))</f>
        <v>-27.19</v>
      </c>
      <c r="Z6" s="97">
        <f>IF(ISBLANK(AS6),"",ROUND(AS6*Z$3,2))</f>
        <v>-6.48</v>
      </c>
      <c r="AA6" s="97">
        <f>IF(ISBLANK(AT6),"",ROUND(AT6*AA$3,2))</f>
        <v>43.31</v>
      </c>
      <c r="AB6" s="97">
        <f>IF(ISBLANK(AU6),"",ROUND(AU6*AB$3,2))</f>
        <v>-18.19</v>
      </c>
      <c r="AC6" s="97">
        <f>IF(ISBLANK(AV6),"",ROUND(AV6*AC$3,2))</f>
        <v>2.37</v>
      </c>
      <c r="AD6" s="97">
        <f>IF(ISBLANK(AW6),"",ROUND(AW6*AD$3,2))</f>
        <v>3.55</v>
      </c>
      <c r="AE6" s="97">
        <f>IF(ISBLANK(AX6),"",ROUND(AX6*AE$3,2))</f>
        <v>50.31</v>
      </c>
      <c r="AF6" s="97">
        <f>IF(ISBLANK(AY6),"",ROUND(AY6*AF$3,2))</f>
        <v>38.54</v>
      </c>
      <c r="AG6" s="97">
        <f>IF(ISBLANK(AZ6),"",ROUND(AZ6*AG$3,2))</f>
        <v>1.8</v>
      </c>
      <c r="AH6" s="97">
        <f>IF(ISBLANK(BA6),"",ROUND(BA6*AH$3,2))</f>
        <v>-37.25</v>
      </c>
      <c r="AI6" s="99">
        <v>-40.25</v>
      </c>
      <c r="AJ6" s="99"/>
      <c r="AK6" s="99">
        <v>16.875</v>
      </c>
      <c r="AL6" s="99">
        <v>10.75</v>
      </c>
      <c r="AM6" s="99"/>
      <c r="AN6" s="99">
        <v>-7.5</v>
      </c>
      <c r="AO6" s="99">
        <v>-12.25</v>
      </c>
      <c r="AP6" s="99">
        <v>-2.125</v>
      </c>
      <c r="AQ6" s="99">
        <v>3.875</v>
      </c>
      <c r="AR6" s="99">
        <v>-21.75</v>
      </c>
      <c r="AS6" s="101">
        <v>-4.875</v>
      </c>
      <c r="AT6" s="101">
        <v>30.5</v>
      </c>
      <c r="AU6" s="101">
        <v>-12.125</v>
      </c>
      <c r="AV6" s="101">
        <v>1.5</v>
      </c>
      <c r="AW6" s="112">
        <v>2.125</v>
      </c>
      <c r="AX6" s="112">
        <v>28.75</v>
      </c>
      <c r="AY6" s="112">
        <v>21.0625</v>
      </c>
      <c r="AZ6" s="112">
        <v>0.9375</v>
      </c>
      <c r="BA6" s="99">
        <v>-18.625</v>
      </c>
      <c r="BB6" s="5">
        <f>LARGE($P6:$AH6,BB$3)</f>
        <v>50.31</v>
      </c>
      <c r="BC6" s="5">
        <f>LARGE($P6:$AH6,BC$3)</f>
        <v>43.31</v>
      </c>
      <c r="BD6" s="5">
        <f>LARGE($P6:$AH6,BD$3)</f>
        <v>38.54</v>
      </c>
      <c r="BE6" s="5">
        <f>LARGE($P6:$AH6,BE$3)</f>
        <v>11.31</v>
      </c>
      <c r="BF6" s="5">
        <f>LARGE($P6:$AH6,BF$3)</f>
        <v>8.06</v>
      </c>
      <c r="BG6" s="5">
        <f>LARGE($P6:$AH6,BG$3)</f>
        <v>4.53</v>
      </c>
      <c r="BH6" s="5">
        <f>LARGE($P6:$AH6,BH$3)</f>
        <v>3.55</v>
      </c>
      <c r="BI6" s="5">
        <f>LARGE($P6:$AH6,BI$3)</f>
        <v>2.37</v>
      </c>
      <c r="BJ6" s="5">
        <f>LARGE($P6:$AH6,BJ$3)</f>
        <v>1.8</v>
      </c>
      <c r="BK6" s="5">
        <f>LARGE($P6:$AH6,BK$3)</f>
        <v>-2.3</v>
      </c>
    </row>
    <row r="7" spans="1:63" ht="14.25">
      <c r="A7" s="4">
        <v>3</v>
      </c>
      <c r="B7" s="24" t="s">
        <v>9</v>
      </c>
      <c r="C7" s="25" t="s">
        <v>6</v>
      </c>
      <c r="D7" s="116">
        <f>IF(ISERROR(BB7),"",BB7)</f>
        <v>46.69</v>
      </c>
      <c r="E7" s="116">
        <f>IF(ISERROR(BC7),"",BC7)</f>
        <v>24</v>
      </c>
      <c r="F7" s="116">
        <f>IF(ISERROR(BD7),"",BD7)</f>
        <v>9.09</v>
      </c>
      <c r="G7" s="116">
        <f>IF(ISERROR(BE7),"",BE7)</f>
        <v>8.47</v>
      </c>
      <c r="H7" s="116">
        <f>IF(ISERROR(BF7),"",BF7)</f>
        <v>8.35</v>
      </c>
      <c r="I7" s="116">
        <f>IF(ISERROR(BG7),"",BG7)</f>
        <v>2.76</v>
      </c>
      <c r="J7" s="116">
        <f>IF(ISERROR(BH7),"",BH7)</f>
        <v>1.01</v>
      </c>
      <c r="K7" s="116">
        <f>IF(ISERROR(BI7),"",BI7)</f>
        <v>0.83</v>
      </c>
      <c r="L7" s="116">
        <f>IF(ISERROR(BJ7),"",BJ7)</f>
        <v>0.25</v>
      </c>
      <c r="M7" s="116">
        <f>IF(ISERROR(BK7),"",BK7)</f>
        <v>-1.49</v>
      </c>
      <c r="N7" s="5">
        <f>AVERAGE(D7:M7)</f>
        <v>9.996</v>
      </c>
      <c r="O7" s="76" t="b">
        <f>COUNT(AI7:BA7)&gt;=$O$4</f>
        <v>1</v>
      </c>
      <c r="P7" s="97">
        <f>IF(ISBLANK(AI7),"",ROUND(AI7*P$3,2))</f>
        <v>8.47</v>
      </c>
      <c r="Q7" s="97">
        <f>IF(ISBLANK(AJ7),"",ROUND(AJ7*Q$3,2))</f>
        <v>-6.38</v>
      </c>
      <c r="R7" s="97">
        <f>IF(ISBLANK(AK7),"",ROUND(AK7*R$3,2))</f>
        <v>1.01</v>
      </c>
      <c r="S7" s="97">
        <f>IF(ISBLANK(AL7),"",ROUND(AL7*S$3,2))</f>
        <v>-30.8</v>
      </c>
      <c r="T7" s="97">
        <f>IF(ISBLANK(AM7),"",ROUND(AM7*T$3,2))</f>
        <v>-8.72</v>
      </c>
      <c r="U7" s="97">
        <f>IF(ISBLANK(AN7),"",ROUND(AN7*U$3,2))</f>
        <v>2.76</v>
      </c>
      <c r="V7" s="97">
        <f>IF(ISBLANK(AO7),"",ROUND(AO7*V$3,2))</f>
        <v>0.25</v>
      </c>
      <c r="W7" s="97">
        <f>IF(ISBLANK(AP7),"",ROUND(AP7*W$3,2))</f>
        <v>-1.49</v>
      </c>
      <c r="X7" s="97">
        <f>IF(ISBLANK(AQ7),"",ROUND(AQ7*X$3,2))</f>
      </c>
      <c r="Y7" s="97">
        <f>IF(ISBLANK(AR7),"",ROUND(AR7*Y$3,2))</f>
        <v>-5.94</v>
      </c>
      <c r="Z7" s="97">
        <f>IF(ISBLANK(AS7),"",ROUND(AS7*Z$3,2))</f>
        <v>0.83</v>
      </c>
      <c r="AA7" s="97">
        <f>IF(ISBLANK(AT7),"",ROUND(AT7*AA$3,2))</f>
        <v>-39.41</v>
      </c>
      <c r="AB7" s="97">
        <f>IF(ISBLANK(AU7),"",ROUND(AU7*AB$3,2))</f>
        <v>46.69</v>
      </c>
      <c r="AC7" s="97">
        <f>IF(ISBLANK(AV7),"",ROUND(AV7*AC$3,2))</f>
        <v>9.09</v>
      </c>
      <c r="AD7" s="97">
        <f>IF(ISBLANK(AW7),"",ROUND(AW7*AD$3,2))</f>
        <v>8.35</v>
      </c>
      <c r="AE7" s="97">
        <f>IF(ISBLANK(AX7),"",ROUND(AX7*AE$3,2))</f>
        <v>-49</v>
      </c>
      <c r="AF7" s="97">
        <f>IF(ISBLANK(AY7),"",ROUND(AY7*AF$3,2))</f>
        <v>-16.47</v>
      </c>
      <c r="AG7" s="97">
        <f>IF(ISBLANK(AZ7),"",ROUND(AZ7*AG$3,2))</f>
        <v>24</v>
      </c>
      <c r="AH7" s="97">
        <f>IF(ISBLANK(BA7),"",ROUND(BA7*AH$3,2))</f>
        <v>-1.5</v>
      </c>
      <c r="AI7" s="99">
        <v>16.9375</v>
      </c>
      <c r="AJ7" s="99">
        <v>-11</v>
      </c>
      <c r="AK7" s="99">
        <v>1.5</v>
      </c>
      <c r="AL7" s="99">
        <v>-41.06</v>
      </c>
      <c r="AM7" s="99">
        <v>-10.5</v>
      </c>
      <c r="AN7" s="99">
        <v>3</v>
      </c>
      <c r="AO7" s="99">
        <v>0.25</v>
      </c>
      <c r="AP7" s="99">
        <v>-1.375</v>
      </c>
      <c r="AQ7" s="100"/>
      <c r="AR7" s="99">
        <v>-4.75</v>
      </c>
      <c r="AS7" s="101">
        <v>0.625</v>
      </c>
      <c r="AT7" s="101">
        <v>-27.75</v>
      </c>
      <c r="AU7" s="101">
        <v>31.125</v>
      </c>
      <c r="AV7" s="101">
        <v>5.75</v>
      </c>
      <c r="AW7" s="112">
        <v>5</v>
      </c>
      <c r="AX7" s="112">
        <v>-28</v>
      </c>
      <c r="AY7" s="112">
        <v>-9</v>
      </c>
      <c r="AZ7" s="112">
        <v>12.5</v>
      </c>
      <c r="BA7" s="99">
        <v>-0.75</v>
      </c>
      <c r="BB7" s="5">
        <f>LARGE($P7:$AH7,BB$3)</f>
        <v>46.69</v>
      </c>
      <c r="BC7" s="5">
        <f>LARGE($P7:$AH7,BC$3)</f>
        <v>24</v>
      </c>
      <c r="BD7" s="5">
        <f>LARGE($P7:$AH7,BD$3)</f>
        <v>9.09</v>
      </c>
      <c r="BE7" s="5">
        <f>LARGE($P7:$AH7,BE$3)</f>
        <v>8.47</v>
      </c>
      <c r="BF7" s="5">
        <f>LARGE($P7:$AH7,BF$3)</f>
        <v>8.35</v>
      </c>
      <c r="BG7" s="5">
        <f>LARGE($P7:$AH7,BG$3)</f>
        <v>2.76</v>
      </c>
      <c r="BH7" s="5">
        <f>LARGE($P7:$AH7,BH$3)</f>
        <v>1.01</v>
      </c>
      <c r="BI7" s="5">
        <f>LARGE($P7:$AH7,BI$3)</f>
        <v>0.83</v>
      </c>
      <c r="BJ7" s="5">
        <f>LARGE($P7:$AH7,BJ$3)</f>
        <v>0.25</v>
      </c>
      <c r="BK7" s="5">
        <f>LARGE($P7:$AH7,BK$3)</f>
        <v>-1.49</v>
      </c>
    </row>
    <row r="8" spans="1:63" ht="14.25">
      <c r="A8" s="4">
        <v>4</v>
      </c>
      <c r="B8" s="46" t="s">
        <v>13</v>
      </c>
      <c r="C8" s="11" t="s">
        <v>19</v>
      </c>
      <c r="D8" s="116">
        <f>IF(ISERROR(BB8),"",BB8)</f>
        <v>23.28</v>
      </c>
      <c r="E8" s="116">
        <f>IF(ISERROR(BC8),"",BC8)</f>
        <v>17.09</v>
      </c>
      <c r="F8" s="116">
        <f>IF(ISERROR(BD8),"",BD8)</f>
        <v>14.92</v>
      </c>
      <c r="G8" s="116">
        <f>IF(ISERROR(BE8),"",BE8)</f>
        <v>11.01</v>
      </c>
      <c r="H8" s="116">
        <f>IF(ISERROR(BF8),"",BF8)</f>
        <v>-3.82</v>
      </c>
      <c r="I8" s="116">
        <f>IF(ISERROR(BG8),"",BG8)</f>
        <v>-4.28</v>
      </c>
      <c r="J8" s="116">
        <f>IF(ISERROR(BH8),"",BH8)</f>
        <v>-5.13</v>
      </c>
      <c r="K8" s="116">
        <f>IF(ISERROR(BI8),"",BI8)</f>
        <v>-6.13</v>
      </c>
      <c r="L8" s="116">
        <f>IF(ISERROR(BJ8),"",BJ8)</f>
        <v>-6.82</v>
      </c>
      <c r="M8" s="116">
        <f>IF(ISERROR(BK8),"",BK8)</f>
        <v>-6.94</v>
      </c>
      <c r="N8" s="5">
        <f>AVERAGE(D8:M8)</f>
        <v>3.3180000000000005</v>
      </c>
      <c r="O8" s="76" t="b">
        <f>COUNT(AI8:BA8)&gt;=$O$4</f>
        <v>1</v>
      </c>
      <c r="P8" s="97">
        <f>IF(ISBLANK(AI8),"",ROUND(AI8*P$3,2))</f>
        <v>-4.28</v>
      </c>
      <c r="Q8" s="97">
        <f>IF(ISBLANK(AJ8),"",ROUND(AJ8*Q$3,2))</f>
        <v>-6.82</v>
      </c>
      <c r="R8" s="97">
        <f>IF(ISBLANK(AK8),"",ROUND(AK8*R$3,2))</f>
        <v>17.09</v>
      </c>
      <c r="S8" s="97">
        <f>IF(ISBLANK(AL8),"",ROUND(AL8*S$3,2))</f>
        <v>-6.94</v>
      </c>
      <c r="T8" s="97">
        <f>IF(ISBLANK(AM8),"",ROUND(AM8*T$3,2))</f>
      </c>
      <c r="U8" s="97">
        <f>IF(ISBLANK(AN8),"",ROUND(AN8*U$3,2))</f>
        <v>-17.25</v>
      </c>
      <c r="V8" s="97">
        <f>IF(ISBLANK(AO8),"",ROUND(AO8*V$3,2))</f>
        <v>-6.13</v>
      </c>
      <c r="W8" s="97">
        <f>IF(ISBLANK(AP8),"",ROUND(AP8*W$3,2))</f>
        <v>-5.13</v>
      </c>
      <c r="X8" s="97">
        <f>IF(ISBLANK(AQ8),"",ROUND(AQ8*X$3,2))</f>
        <v>14.92</v>
      </c>
      <c r="Y8" s="97">
        <f>IF(ISBLANK(AR8),"",ROUND(AR8*Y$3,2))</f>
        <v>-19.22</v>
      </c>
      <c r="Z8" s="97">
        <f>IF(ISBLANK(AS8),"",ROUND(AS8*Z$3,2))</f>
        <v>-3.82</v>
      </c>
      <c r="AA8" s="97">
        <f>IF(ISBLANK(AT8),"",ROUND(AT8*AA$3,2))</f>
        <v>11.01</v>
      </c>
      <c r="AB8" s="97">
        <f>IF(ISBLANK(AU8),"",ROUND(AU8*AB$3,2))</f>
        <v>-16.69</v>
      </c>
      <c r="AC8" s="97">
        <f>IF(ISBLANK(AV8),"",ROUND(AV8*AC$3,2))</f>
        <v>-14.81</v>
      </c>
      <c r="AD8" s="97">
        <f>IF(ISBLANK(AW8),"",ROUND(AW8*AD$3,2))</f>
      </c>
      <c r="AE8" s="97">
        <f>IF(ISBLANK(AX8),"",ROUND(AX8*AE$3,2))</f>
      </c>
      <c r="AF8" s="97">
        <f>IF(ISBLANK(AY8),"",ROUND(AY8*AF$3,2))</f>
      </c>
      <c r="AG8" s="97">
        <f>IF(ISBLANK(AZ8),"",ROUND(AZ8*AG$3,2))</f>
        <v>23.28</v>
      </c>
      <c r="AH8" s="97">
        <f>IF(ISBLANK(BA8),"",ROUND(BA8*AH$3,2))</f>
        <v>-42</v>
      </c>
      <c r="AI8" s="99">
        <v>-8.5625</v>
      </c>
      <c r="AJ8" s="99">
        <v>-11.75</v>
      </c>
      <c r="AK8" s="99">
        <v>25.5</v>
      </c>
      <c r="AL8" s="99">
        <v>-9.25</v>
      </c>
      <c r="AM8" s="99"/>
      <c r="AN8" s="99">
        <v>-18.75</v>
      </c>
      <c r="AO8" s="99">
        <v>-6.125</v>
      </c>
      <c r="AP8" s="99">
        <v>-4.75</v>
      </c>
      <c r="AQ8" s="99">
        <v>12.75</v>
      </c>
      <c r="AR8" s="99">
        <v>-15.375</v>
      </c>
      <c r="AS8" s="101">
        <v>-2.875</v>
      </c>
      <c r="AT8" s="101">
        <v>7.75</v>
      </c>
      <c r="AU8" s="101">
        <v>-11.125</v>
      </c>
      <c r="AV8" s="101">
        <v>-9.375</v>
      </c>
      <c r="AW8" s="112"/>
      <c r="AX8" s="112"/>
      <c r="AY8" s="102"/>
      <c r="AZ8" s="112">
        <v>12.125</v>
      </c>
      <c r="BA8" s="99">
        <v>-21</v>
      </c>
      <c r="BB8" s="5">
        <f>LARGE($P8:$AH8,BB$3)</f>
        <v>23.28</v>
      </c>
      <c r="BC8" s="5">
        <f>LARGE($P8:$AH8,BC$3)</f>
        <v>17.09</v>
      </c>
      <c r="BD8" s="5">
        <f>LARGE($P8:$AH8,BD$3)</f>
        <v>14.92</v>
      </c>
      <c r="BE8" s="5">
        <f>LARGE($P8:$AH8,BE$3)</f>
        <v>11.01</v>
      </c>
      <c r="BF8" s="5">
        <f>LARGE($P8:$AH8,BF$3)</f>
        <v>-3.82</v>
      </c>
      <c r="BG8" s="5">
        <f>LARGE($P8:$AH8,BG$3)</f>
        <v>-4.28</v>
      </c>
      <c r="BH8" s="5">
        <f>LARGE($P8:$AH8,BH$3)</f>
        <v>-5.13</v>
      </c>
      <c r="BI8" s="5">
        <f>LARGE($P8:$AH8,BI$3)</f>
        <v>-6.13</v>
      </c>
      <c r="BJ8" s="5">
        <f>LARGE($P8:$AH8,BJ$3)</f>
        <v>-6.82</v>
      </c>
      <c r="BK8" s="5">
        <f>LARGE($P8:$AH8,BK$3)</f>
        <v>-6.94</v>
      </c>
    </row>
    <row r="9" spans="1:63" ht="14.25">
      <c r="A9" s="4">
        <v>5</v>
      </c>
      <c r="B9" s="24" t="s">
        <v>7</v>
      </c>
      <c r="C9" s="25" t="s">
        <v>32</v>
      </c>
      <c r="D9" s="116">
        <f>IF(ISERROR(BB9),"",BB9)</f>
        <v>12.65</v>
      </c>
      <c r="E9" s="116">
        <f>IF(ISERROR(BC9),"",BC9)</f>
        <v>9.25</v>
      </c>
      <c r="F9" s="116">
        <f>IF(ISERROR(BD9),"",BD9)</f>
        <v>0.19</v>
      </c>
      <c r="G9" s="116">
        <f>IF(ISERROR(BE9),"",BE9)</f>
        <v>0</v>
      </c>
      <c r="H9" s="116">
        <f>IF(ISERROR(BF9),"",BF9)</f>
        <v>-0.6</v>
      </c>
      <c r="I9" s="116">
        <f>IF(ISERROR(BG9),"",BG9)</f>
        <v>-3.34</v>
      </c>
      <c r="J9" s="116">
        <f>IF(ISERROR(BH9),"",BH9)</f>
        <v>-6.23</v>
      </c>
      <c r="K9" s="116">
        <f>IF(ISERROR(BI9),"",BI9)</f>
        <v>-9.23</v>
      </c>
      <c r="L9" s="116">
        <f>IF(ISERROR(BJ9),"",BJ9)</f>
        <v>-9.84</v>
      </c>
      <c r="M9" s="116">
        <f>IF(ISERROR(BK9),"",BK9)</f>
        <v>-21.21</v>
      </c>
      <c r="N9" s="5">
        <f>AVERAGE(D9:M9)</f>
        <v>-2.8360000000000003</v>
      </c>
      <c r="O9" s="76" t="b">
        <f>COUNT(AI9:BA9)&gt;=$O$4</f>
        <v>1</v>
      </c>
      <c r="P9" s="97">
        <f>IF(ISBLANK(AI9),"",ROUND(AI9*P$3,2))</f>
      </c>
      <c r="Q9" s="97">
        <f>IF(ISBLANK(AJ9),"",ROUND(AJ9*Q$3,2))</f>
      </c>
      <c r="R9" s="97">
        <f>IF(ISBLANK(AK9),"",ROUND(AK9*R$3,2))</f>
      </c>
      <c r="S9" s="97">
        <f>IF(ISBLANK(AL9),"",ROUND(AL9*S$3,2))</f>
        <v>0</v>
      </c>
      <c r="T9" s="97">
        <f>IF(ISBLANK(AM9),"",ROUND(AM9*T$3,2))</f>
        <v>-6.23</v>
      </c>
      <c r="U9" s="97">
        <f>IF(ISBLANK(AN9),"",ROUND(AN9*U$3,2))</f>
        <v>12.65</v>
      </c>
      <c r="V9" s="97">
        <f>IF(ISBLANK(AO9),"",ROUND(AO9*V$3,2))</f>
        <v>9.25</v>
      </c>
      <c r="W9" s="97">
        <f>IF(ISBLANK(AP9),"",ROUND(AP9*W$3,2))</f>
        <v>-37.26</v>
      </c>
      <c r="X9" s="97">
        <f>IF(ISBLANK(AQ9),"",ROUND(AQ9*X$3,2))</f>
        <v>-21.21</v>
      </c>
      <c r="Y9" s="97">
        <f>IF(ISBLANK(AR9),"",ROUND(AR9*Y$3,2))</f>
        <v>-36.72</v>
      </c>
      <c r="Z9" s="97">
        <f>IF(ISBLANK(AS9),"",ROUND(AS9*Z$3,2))</f>
        <v>-22.61</v>
      </c>
      <c r="AA9" s="97">
        <f>IF(ISBLANK(AT9),"",ROUND(AT9*AA$3,2))</f>
        <v>-9.23</v>
      </c>
      <c r="AB9" s="97">
        <f>IF(ISBLANK(AU9),"",ROUND(AU9*AB$3,2))</f>
        <v>0.19</v>
      </c>
      <c r="AC9" s="97">
        <f>IF(ISBLANK(AV9),"",ROUND(AV9*AC$3,2))</f>
        <v>-22.71</v>
      </c>
      <c r="AD9" s="97">
        <f>IF(ISBLANK(AW9),"",ROUND(AW9*AD$3,2))</f>
        <v>-3.34</v>
      </c>
      <c r="AE9" s="97">
        <f>IF(ISBLANK(AX9),"",ROUND(AX9*AE$3,2))</f>
      </c>
      <c r="AF9" s="97">
        <f>IF(ISBLANK(AY9),"",ROUND(AY9*AF$3,2))</f>
        <v>-9.84</v>
      </c>
      <c r="AG9" s="97">
        <f>IF(ISBLANK(AZ9),"",ROUND(AZ9*AG$3,2))</f>
        <v>-0.6</v>
      </c>
      <c r="AH9" s="97">
        <f>IF(ISBLANK(BA9),"",ROUND(BA9*AH$3,2))</f>
        <v>-41.75</v>
      </c>
      <c r="AI9" s="99"/>
      <c r="AJ9" s="99"/>
      <c r="AK9" s="99"/>
      <c r="AL9" s="99">
        <v>0</v>
      </c>
      <c r="AM9" s="99">
        <v>-7.5</v>
      </c>
      <c r="AN9" s="99">
        <v>13.75</v>
      </c>
      <c r="AO9" s="99">
        <v>9.25</v>
      </c>
      <c r="AP9" s="99">
        <v>-34.5</v>
      </c>
      <c r="AQ9" s="99">
        <v>-18.125</v>
      </c>
      <c r="AR9" s="101">
        <v>-29.375</v>
      </c>
      <c r="AS9" s="101">
        <v>-17</v>
      </c>
      <c r="AT9" s="101">
        <v>-6.5</v>
      </c>
      <c r="AU9" s="101">
        <v>0.125</v>
      </c>
      <c r="AV9" s="101">
        <v>-14.375</v>
      </c>
      <c r="AW9" s="101">
        <v>-2</v>
      </c>
      <c r="AX9" s="101"/>
      <c r="AY9" s="112">
        <v>-5.375</v>
      </c>
      <c r="AZ9" s="112">
        <v>-0.3125</v>
      </c>
      <c r="BA9" s="99">
        <v>-20.875</v>
      </c>
      <c r="BB9" s="5">
        <f>LARGE($P9:$AH9,BB$3)</f>
        <v>12.65</v>
      </c>
      <c r="BC9" s="5">
        <f>LARGE($P9:$AH9,BC$3)</f>
        <v>9.25</v>
      </c>
      <c r="BD9" s="5">
        <f>LARGE($P9:$AH9,BD$3)</f>
        <v>0.19</v>
      </c>
      <c r="BE9" s="5">
        <f>LARGE($P9:$AH9,BE$3)</f>
        <v>0</v>
      </c>
      <c r="BF9" s="5">
        <f>LARGE($P9:$AH9,BF$3)</f>
        <v>-0.6</v>
      </c>
      <c r="BG9" s="5">
        <f>LARGE($P9:$AH9,BG$3)</f>
        <v>-3.34</v>
      </c>
      <c r="BH9" s="5">
        <f>LARGE($P9:$AH9,BH$3)</f>
        <v>-6.23</v>
      </c>
      <c r="BI9" s="5">
        <f>LARGE($P9:$AH9,BI$3)</f>
        <v>-9.23</v>
      </c>
      <c r="BJ9" s="5">
        <f>LARGE($P9:$AH9,BJ$3)</f>
        <v>-9.84</v>
      </c>
      <c r="BK9" s="5">
        <f>LARGE($P9:$AH9,BK$3)</f>
        <v>-21.21</v>
      </c>
    </row>
    <row r="10" spans="1:63" ht="14.25">
      <c r="A10" s="4">
        <v>6</v>
      </c>
      <c r="B10" s="10" t="s">
        <v>18</v>
      </c>
      <c r="C10" s="11" t="s">
        <v>51</v>
      </c>
      <c r="D10" s="116">
        <f>IF(ISERROR(BB10),"",BB10)</f>
        <v>18.75</v>
      </c>
      <c r="E10" s="116">
        <f>IF(ISERROR(BC10),"",BC10)</f>
        <v>17.15</v>
      </c>
      <c r="F10" s="116">
        <f>IF(ISERROR(BD10),"",BD10)</f>
        <v>11.47</v>
      </c>
      <c r="G10" s="116">
        <f>IF(ISERROR(BE10),"",BE10)</f>
        <v>6.12</v>
      </c>
      <c r="H10" s="116">
        <f>IF(ISERROR(BF10),"",BF10)</f>
        <v>4.8</v>
      </c>
      <c r="I10" s="116">
        <f>IF(ISERROR(BG10),"",BG10)</f>
        <v>0.14</v>
      </c>
      <c r="J10" s="116">
        <f>IF(ISERROR(BH10),"",BH10)</f>
        <v>-11.55</v>
      </c>
      <c r="K10" s="116">
        <f>IF(ISERROR(BI10),"",BI10)</f>
        <v>-29.38</v>
      </c>
      <c r="L10" s="116">
        <f>IF(ISERROR(BJ10),"",BJ10)</f>
        <v>-46.69</v>
      </c>
      <c r="M10" s="116">
        <f>IF(ISERROR(BK10),"",BK10)</f>
        <v>-51.5</v>
      </c>
      <c r="N10" s="5">
        <f>AVERAGE(D10:M10)</f>
        <v>-8.068999999999999</v>
      </c>
      <c r="O10" s="76" t="b">
        <f>COUNT(AI10:BA10)&gt;=$O$4</f>
        <v>1</v>
      </c>
      <c r="P10" s="97">
        <f>IF(ISBLANK(AI10),"",ROUND(AI10*P$3,2))</f>
      </c>
      <c r="Q10" s="97">
        <f>IF(ISBLANK(AJ10),"",ROUND(AJ10*Q$3,2))</f>
      </c>
      <c r="R10" s="97">
        <f>IF(ISBLANK(AK10),"",ROUND(AK10*R$3,2))</f>
      </c>
      <c r="S10" s="97">
        <f>IF(ISBLANK(AL10),"",ROUND(AL10*S$3,2))</f>
        <v>0.14</v>
      </c>
      <c r="T10" s="97">
        <f>IF(ISBLANK(AM10),"",ROUND(AM10*T$3,2))</f>
      </c>
      <c r="U10" s="97">
        <f>IF(ISBLANK(AN10),"",ROUND(AN10*U$3,2))</f>
        <v>18.75</v>
      </c>
      <c r="V10" s="97">
        <f>IF(ISBLANK(AO10),"",ROUND(AO10*V$3,2))</f>
      </c>
      <c r="W10" s="97">
        <f>IF(ISBLANK(AP10),"",ROUND(AP10*W$3,2))</f>
        <v>17.15</v>
      </c>
      <c r="X10" s="97">
        <f>IF(ISBLANK(AQ10),"",ROUND(AQ10*X$3,2))</f>
      </c>
      <c r="Y10" s="97">
        <f>IF(ISBLANK(AR10),"",ROUND(AR10*Y$3,2))</f>
        <v>-29.38</v>
      </c>
      <c r="Z10" s="97">
        <f>IF(ISBLANK(AS10),"",ROUND(AS10*Z$3,2))</f>
        <v>11.47</v>
      </c>
      <c r="AA10" s="97">
        <f>IF(ISBLANK(AT10),"",ROUND(AT10*AA$3,2))</f>
      </c>
      <c r="AB10" s="97">
        <f>IF(ISBLANK(AU10),"",ROUND(AU10*AB$3,2))</f>
        <v>-46.69</v>
      </c>
      <c r="AC10" s="97">
        <f>IF(ISBLANK(AV10),"",ROUND(AV10*AC$3,2))</f>
        <v>6.12</v>
      </c>
      <c r="AD10" s="97">
        <f>IF(ISBLANK(AW10),"",ROUND(AW10*AD$3,2))</f>
      </c>
      <c r="AE10" s="97">
        <f>IF(ISBLANK(AX10),"",ROUND(AX10*AE$3,2))</f>
      </c>
      <c r="AF10" s="97">
        <f>IF(ISBLANK(AY10),"",ROUND(AY10*AF$3,2))</f>
        <v>-11.55</v>
      </c>
      <c r="AG10" s="97">
        <f>IF(ISBLANK(AZ10),"",ROUND(AZ10*AG$3,2))</f>
        <v>4.8</v>
      </c>
      <c r="AH10" s="97">
        <f>IF(ISBLANK(BA10),"",ROUND(BA10*AH$3,2))</f>
        <v>-51.5</v>
      </c>
      <c r="AI10" s="99"/>
      <c r="AJ10" s="99"/>
      <c r="AK10" s="99"/>
      <c r="AL10" s="99">
        <v>0.19</v>
      </c>
      <c r="AM10" s="99"/>
      <c r="AN10" s="99">
        <v>20.375</v>
      </c>
      <c r="AO10" s="99"/>
      <c r="AP10" s="99">
        <v>15.875</v>
      </c>
      <c r="AQ10" s="111"/>
      <c r="AR10" s="101">
        <v>-23.5</v>
      </c>
      <c r="AS10" s="101">
        <v>8.625</v>
      </c>
      <c r="AT10" s="101"/>
      <c r="AU10" s="101">
        <v>-31.125</v>
      </c>
      <c r="AV10" s="101">
        <v>3.875</v>
      </c>
      <c r="AW10" s="101"/>
      <c r="AX10" s="101"/>
      <c r="AY10" s="112">
        <v>-6.3125</v>
      </c>
      <c r="AZ10" s="112">
        <v>2.5</v>
      </c>
      <c r="BA10" s="99">
        <v>-25.75</v>
      </c>
      <c r="BB10" s="5">
        <f>LARGE($P10:$AH10,BB$3)</f>
        <v>18.75</v>
      </c>
      <c r="BC10" s="5">
        <f>LARGE($P10:$AH10,BC$3)</f>
        <v>17.15</v>
      </c>
      <c r="BD10" s="5">
        <f>LARGE($P10:$AH10,BD$3)</f>
        <v>11.47</v>
      </c>
      <c r="BE10" s="5">
        <f>LARGE($P10:$AH10,BE$3)</f>
        <v>6.12</v>
      </c>
      <c r="BF10" s="5">
        <f>LARGE($P10:$AH10,BF$3)</f>
        <v>4.8</v>
      </c>
      <c r="BG10" s="5">
        <f>LARGE($P10:$AH10,BG$3)</f>
        <v>0.14</v>
      </c>
      <c r="BH10" s="5">
        <f>LARGE($P10:$AH10,BH$3)</f>
        <v>-11.55</v>
      </c>
      <c r="BI10" s="5">
        <f>LARGE($P10:$AH10,BI$3)</f>
        <v>-29.38</v>
      </c>
      <c r="BJ10" s="5">
        <f>LARGE($P10:$AH10,BJ$3)</f>
        <v>-46.69</v>
      </c>
      <c r="BK10" s="5">
        <f>LARGE($P10:$AH10,BK$3)</f>
        <v>-51.5</v>
      </c>
    </row>
    <row r="11" spans="1:63" ht="14.25">
      <c r="A11" s="4">
        <v>7</v>
      </c>
      <c r="B11" s="114" t="s">
        <v>5</v>
      </c>
      <c r="C11" s="115" t="s">
        <v>43</v>
      </c>
      <c r="D11" s="116">
        <f>IF(ISERROR(BB11),"",BB11)</f>
        <v>113</v>
      </c>
      <c r="E11" s="116">
        <f>IF(ISERROR(BC11),"",BC11)</f>
      </c>
      <c r="F11" s="116">
        <f>IF(ISERROR(BD11),"",BD11)</f>
      </c>
      <c r="G11" s="116">
        <f>IF(ISERROR(BE11),"",BE11)</f>
      </c>
      <c r="H11" s="116">
        <f>IF(ISERROR(BF11),"",BF11)</f>
      </c>
      <c r="I11" s="116">
        <f>IF(ISERROR(BG11),"",BG11)</f>
      </c>
      <c r="J11" s="116">
        <f>IF(ISERROR(BH11),"",BH11)</f>
      </c>
      <c r="K11" s="116">
        <f>IF(ISERROR(BI11),"",BI11)</f>
      </c>
      <c r="L11" s="116">
        <f>IF(ISERROR(BJ11),"",BJ11)</f>
      </c>
      <c r="M11" s="116">
        <f>IF(ISERROR(BK11),"",BK11)</f>
      </c>
      <c r="N11" s="5">
        <f>AVERAGE(D11:M11)</f>
        <v>113</v>
      </c>
      <c r="O11" s="76" t="b">
        <f>COUNT(AI11:BA11)&gt;=$O$4</f>
        <v>0</v>
      </c>
      <c r="P11" s="97">
        <f>IF(ISBLANK(AI11),"",ROUND(AI11*P$3,2))</f>
      </c>
      <c r="Q11" s="97">
        <f>IF(ISBLANK(AJ11),"",ROUND(AJ11*Q$3,2))</f>
      </c>
      <c r="R11" s="97">
        <f>IF(ISBLANK(AK11),"",ROUND(AK11*R$3,2))</f>
      </c>
      <c r="S11" s="97">
        <f>IF(ISBLANK(AL11),"",ROUND(AL11*S$3,2))</f>
      </c>
      <c r="T11" s="97">
        <f>IF(ISBLANK(AM11),"",ROUND(AM11*T$3,2))</f>
      </c>
      <c r="U11" s="97">
        <f>IF(ISBLANK(AN11),"",ROUND(AN11*U$3,2))</f>
      </c>
      <c r="V11" s="97">
        <f>IF(ISBLANK(AO11),"",ROUND(AO11*V$3,2))</f>
      </c>
      <c r="W11" s="97">
        <f>IF(ISBLANK(AP11),"",ROUND(AP11*W$3,2))</f>
      </c>
      <c r="X11" s="97">
        <f>IF(ISBLANK(AQ11),"",ROUND(AQ11*X$3,2))</f>
      </c>
      <c r="Y11" s="97">
        <f>IF(ISBLANK(AR11),"",ROUND(AR11*Y$3,2))</f>
      </c>
      <c r="Z11" s="97">
        <f>IF(ISBLANK(AS11),"",ROUND(AS11*Z$3,2))</f>
      </c>
      <c r="AA11" s="97">
        <f>IF(ISBLANK(AT11),"",ROUND(AT11*AA$3,2))</f>
      </c>
      <c r="AB11" s="97">
        <f>IF(ISBLANK(AU11),"",ROUND(AU11*AB$3,2))</f>
      </c>
      <c r="AC11" s="97">
        <f>IF(ISBLANK(AV11),"",ROUND(AV11*AC$3,2))</f>
      </c>
      <c r="AD11" s="97">
        <f>IF(ISBLANK(AW11),"",ROUND(AW11*AD$3,2))</f>
      </c>
      <c r="AE11" s="97">
        <f>IF(ISBLANK(AX11),"",ROUND(AX11*AE$3,2))</f>
      </c>
      <c r="AF11" s="97">
        <f>IF(ISBLANK(AY11),"",ROUND(AY11*AF$3,2))</f>
      </c>
      <c r="AG11" s="97">
        <f>IF(ISBLANK(AZ11),"",ROUND(AZ11*AG$3,2))</f>
      </c>
      <c r="AH11" s="97">
        <f>IF(ISBLANK(BA11),"",ROUND(BA11*AH$3,2))</f>
        <v>113</v>
      </c>
      <c r="AI11" s="99"/>
      <c r="AJ11" s="99"/>
      <c r="AK11" s="99"/>
      <c r="AL11" s="99"/>
      <c r="AM11" s="99"/>
      <c r="AN11" s="99"/>
      <c r="AO11" s="99"/>
      <c r="AP11" s="99"/>
      <c r="AQ11" s="99"/>
      <c r="AR11" s="101"/>
      <c r="AS11" s="101"/>
      <c r="AT11" s="101"/>
      <c r="AU11" s="101"/>
      <c r="AV11" s="101"/>
      <c r="AW11" s="101"/>
      <c r="AX11" s="101"/>
      <c r="AY11" s="112"/>
      <c r="AZ11" s="102"/>
      <c r="BA11" s="99">
        <v>56.5</v>
      </c>
      <c r="BB11" s="5">
        <f>LARGE($P11:$AH11,BB$3)</f>
        <v>113</v>
      </c>
      <c r="BC11" s="5" t="e">
        <f>LARGE($P11:$AH11,BC$3)</f>
        <v>#NUM!</v>
      </c>
      <c r="BD11" s="5" t="e">
        <f>LARGE($P11:$AH11,BD$3)</f>
        <v>#NUM!</v>
      </c>
      <c r="BE11" s="5" t="e">
        <f>LARGE($P11:$AH11,BE$3)</f>
        <v>#NUM!</v>
      </c>
      <c r="BF11" s="5" t="e">
        <f>LARGE($P11:$AH11,BF$3)</f>
        <v>#NUM!</v>
      </c>
      <c r="BG11" s="5" t="e">
        <f>LARGE($P11:$AH11,BG$3)</f>
        <v>#NUM!</v>
      </c>
      <c r="BH11" s="5" t="e">
        <f>LARGE($P11:$AH11,BH$3)</f>
        <v>#NUM!</v>
      </c>
      <c r="BI11" s="5" t="e">
        <f>LARGE($P11:$AH11,BI$3)</f>
        <v>#NUM!</v>
      </c>
      <c r="BJ11" s="5" t="e">
        <f>LARGE($P11:$AH11,BJ$3)</f>
        <v>#NUM!</v>
      </c>
      <c r="BK11" s="5" t="e">
        <f>LARGE($P11:$AH11,BK$3)</f>
        <v>#NUM!</v>
      </c>
    </row>
    <row r="12" spans="1:63" ht="14.25">
      <c r="A12" s="4">
        <v>8</v>
      </c>
      <c r="B12" s="114" t="s">
        <v>1</v>
      </c>
      <c r="C12" s="115" t="s">
        <v>20</v>
      </c>
      <c r="D12" s="116">
        <f>IF(ISERROR(BB12),"",BB12)</f>
        <v>47.81</v>
      </c>
      <c r="E12" s="116">
        <f>IF(ISERROR(BC12),"",BC12)</f>
      </c>
      <c r="F12" s="116">
        <f>IF(ISERROR(BD12),"",BD12)</f>
      </c>
      <c r="G12" s="116">
        <f>IF(ISERROR(BE12),"",BE12)</f>
      </c>
      <c r="H12" s="116">
        <f>IF(ISERROR(BF12),"",BF12)</f>
      </c>
      <c r="I12" s="116">
        <f>IF(ISERROR(BG12),"",BG12)</f>
      </c>
      <c r="J12" s="116">
        <f>IF(ISERROR(BH12),"",BH12)</f>
      </c>
      <c r="K12" s="116">
        <f>IF(ISERROR(BI12),"",BI12)</f>
      </c>
      <c r="L12" s="116">
        <f>IF(ISERROR(BJ12),"",BJ12)</f>
      </c>
      <c r="M12" s="116">
        <f>IF(ISERROR(BK12),"",BK12)</f>
      </c>
      <c r="N12" s="5">
        <f>AVERAGE(D12:M12)</f>
        <v>47.81</v>
      </c>
      <c r="O12" s="76" t="b">
        <f>COUNT(AI12:BA12)&gt;=$O$4</f>
        <v>0</v>
      </c>
      <c r="P12" s="97">
        <f>IF(ISBLANK(AI12),"",ROUND(AI12*P$3,2))</f>
      </c>
      <c r="Q12" s="97">
        <f>IF(ISBLANK(AJ12),"",ROUND(AJ12*Q$3,2))</f>
      </c>
      <c r="R12" s="97">
        <f>IF(ISBLANK(AK12),"",ROUND(AK12*R$3,2))</f>
      </c>
      <c r="S12" s="97">
        <f>IF(ISBLANK(AL12),"",ROUND(AL12*S$3,2))</f>
      </c>
      <c r="T12" s="97">
        <f>IF(ISBLANK(AM12),"",ROUND(AM12*T$3,2))</f>
      </c>
      <c r="U12" s="97">
        <f>IF(ISBLANK(AN12),"",ROUND(AN12*U$3,2))</f>
      </c>
      <c r="V12" s="97">
        <f>IF(ISBLANK(AO12),"",ROUND(AO12*V$3,2))</f>
      </c>
      <c r="W12" s="97">
        <f>IF(ISBLANK(AP12),"",ROUND(AP12*W$3,2))</f>
      </c>
      <c r="X12" s="97">
        <f>IF(ISBLANK(AQ12),"",ROUND(AQ12*X$3,2))</f>
      </c>
      <c r="Y12" s="97">
        <f>IF(ISBLANK(AR12),"",ROUND(AR12*Y$3,2))</f>
      </c>
      <c r="Z12" s="97">
        <f>IF(ISBLANK(AS12),"",ROUND(AS12*Z$3,2))</f>
      </c>
      <c r="AA12" s="97">
        <f>IF(ISBLANK(AT12),"",ROUND(AT12*AA$3,2))</f>
      </c>
      <c r="AB12" s="97">
        <f>IF(ISBLANK(AU12),"",ROUND(AU12*AB$3,2))</f>
      </c>
      <c r="AC12" s="97">
        <f>IF(ISBLANK(AV12),"",ROUND(AV12*AC$3,2))</f>
      </c>
      <c r="AD12" s="97">
        <f>IF(ISBLANK(AW12),"",ROUND(AW12*AD$3,2))</f>
      </c>
      <c r="AE12" s="97">
        <f>IF(ISBLANK(AX12),"",ROUND(AX12*AE$3,2))</f>
      </c>
      <c r="AF12" s="97">
        <f>IF(ISBLANK(AY12),"",ROUND(AY12*AF$3,2))</f>
        <v>47.81</v>
      </c>
      <c r="AG12" s="97">
        <f>IF(ISBLANK(AZ12),"",ROUND(AZ12*AG$3,2))</f>
      </c>
      <c r="AH12" s="97">
        <f>IF(ISBLANK(BA12),"",ROUND(BA12*AH$3,2))</f>
      </c>
      <c r="AI12" s="99"/>
      <c r="AJ12" s="99"/>
      <c r="AK12" s="99"/>
      <c r="AL12" s="99"/>
      <c r="AM12" s="99"/>
      <c r="AN12" s="99"/>
      <c r="AO12" s="99"/>
      <c r="AP12" s="99"/>
      <c r="AQ12" s="101"/>
      <c r="AR12" s="99"/>
      <c r="AS12" s="101"/>
      <c r="AT12" s="101"/>
      <c r="AU12" s="101"/>
      <c r="AV12" s="101"/>
      <c r="AW12" s="112"/>
      <c r="AX12" s="112"/>
      <c r="AY12" s="112">
        <v>26.125</v>
      </c>
      <c r="AZ12" s="102"/>
      <c r="BA12" s="100"/>
      <c r="BB12" s="5">
        <f>LARGE($P12:$AH12,BB$3)</f>
        <v>47.81</v>
      </c>
      <c r="BC12" s="5" t="e">
        <f>LARGE($P12:$AH12,BC$3)</f>
        <v>#NUM!</v>
      </c>
      <c r="BD12" s="5" t="e">
        <f>LARGE($P12:$AH12,BD$3)</f>
        <v>#NUM!</v>
      </c>
      <c r="BE12" s="5" t="e">
        <f>LARGE($P12:$AH12,BE$3)</f>
        <v>#NUM!</v>
      </c>
      <c r="BF12" s="5" t="e">
        <f>LARGE($P12:$AH12,BF$3)</f>
        <v>#NUM!</v>
      </c>
      <c r="BG12" s="5" t="e">
        <f>LARGE($P12:$AH12,BG$3)</f>
        <v>#NUM!</v>
      </c>
      <c r="BH12" s="5" t="e">
        <f>LARGE($P12:$AH12,BH$3)</f>
        <v>#NUM!</v>
      </c>
      <c r="BI12" s="5" t="e">
        <f>LARGE($P12:$AH12,BI$3)</f>
        <v>#NUM!</v>
      </c>
      <c r="BJ12" s="5" t="e">
        <f>LARGE($P12:$AH12,BJ$3)</f>
        <v>#NUM!</v>
      </c>
      <c r="BK12" s="5" t="e">
        <f>LARGE($P12:$AH12,BK$3)</f>
        <v>#NUM!</v>
      </c>
    </row>
    <row r="13" spans="1:63" ht="14.25">
      <c r="A13" s="4">
        <v>9</v>
      </c>
      <c r="B13" s="121" t="s">
        <v>2</v>
      </c>
      <c r="C13" s="113" t="s">
        <v>10</v>
      </c>
      <c r="D13" s="116">
        <f>IF(ISERROR(BB13),"",BB13)</f>
        <v>60.44</v>
      </c>
      <c r="E13" s="116">
        <f>IF(ISERROR(BC13),"",BC13)</f>
        <v>54.25</v>
      </c>
      <c r="F13" s="116">
        <f>IF(ISERROR(BD13),"",BD13)</f>
        <v>53.44</v>
      </c>
      <c r="G13" s="116">
        <f>IF(ISERROR(BE13),"",BE13)</f>
        <v>50.33</v>
      </c>
      <c r="H13" s="116">
        <f>IF(ISERROR(BF13),"",BF13)</f>
        <v>29.75</v>
      </c>
      <c r="I13" s="116">
        <f>IF(ISERROR(BG13),"",BG13)</f>
        <v>11.04</v>
      </c>
      <c r="J13" s="116">
        <f>IF(ISERROR(BH13),"",BH13)</f>
        <v>-36.11</v>
      </c>
      <c r="K13" s="116">
        <f>IF(ISERROR(BI13),"",BI13)</f>
      </c>
      <c r="L13" s="116">
        <f>IF(ISERROR(BJ13),"",BJ13)</f>
      </c>
      <c r="M13" s="116">
        <f>IF(ISERROR(BK13),"",BK13)</f>
      </c>
      <c r="N13" s="5">
        <f>AVERAGE(D13:M13)</f>
        <v>31.877142857142854</v>
      </c>
      <c r="O13" s="76" t="b">
        <f>COUNT(AI13:BA13)&gt;=$O$4</f>
        <v>0</v>
      </c>
      <c r="P13" s="97">
        <f>IF(ISBLANK(AI13),"",ROUND(AI13*P$3,2))</f>
      </c>
      <c r="Q13" s="97">
        <f>IF(ISBLANK(AJ13),"",ROUND(AJ13*Q$3,2))</f>
      </c>
      <c r="R13" s="97">
        <f>IF(ISBLANK(AK13),"",ROUND(AK13*R$3,2))</f>
      </c>
      <c r="S13" s="97">
        <f>IF(ISBLANK(AL13),"",ROUND(AL13*S$3,2))</f>
      </c>
      <c r="T13" s="97">
        <f>IF(ISBLANK(AM13),"",ROUND(AM13*T$3,2))</f>
      </c>
      <c r="U13" s="97">
        <f>IF(ISBLANK(AN13),"",ROUND(AN13*U$3,2))</f>
      </c>
      <c r="V13" s="97">
        <f>IF(ISBLANK(AO13),"",ROUND(AO13*V$3,2))</f>
      </c>
      <c r="W13" s="97">
        <f>IF(ISBLANK(AP13),"",ROUND(AP13*W$3,2))</f>
      </c>
      <c r="X13" s="97">
        <f>IF(ISBLANK(AQ13),"",ROUND(AQ13*X$3,2))</f>
      </c>
      <c r="Y13" s="97">
        <f>IF(ISBLANK(AR13),"",ROUND(AR13*Y$3,2))</f>
      </c>
      <c r="Z13" s="97">
        <f>IF(ISBLANK(AS13),"",ROUND(AS13*Z$3,2))</f>
      </c>
      <c r="AA13" s="97">
        <f>IF(ISBLANK(AT13),"",ROUND(AT13*AA$3,2))</f>
      </c>
      <c r="AB13" s="97">
        <f>IF(ISBLANK(AU13),"",ROUND(AU13*AB$3,2))</f>
        <v>53.44</v>
      </c>
      <c r="AC13" s="97">
        <f>IF(ISBLANK(AV13),"",ROUND(AV13*AC$3,2))</f>
        <v>60.44</v>
      </c>
      <c r="AD13" s="97">
        <f>IF(ISBLANK(AW13),"",ROUND(AW13*AD$3,2))</f>
        <v>-36.11</v>
      </c>
      <c r="AE13" s="97">
        <f>IF(ISBLANK(AX13),"",ROUND(AX13*AE$3,2))</f>
        <v>29.75</v>
      </c>
      <c r="AF13" s="97">
        <f>IF(ISBLANK(AY13),"",ROUND(AY13*AF$3,2))</f>
        <v>50.33</v>
      </c>
      <c r="AG13" s="97">
        <f>IF(ISBLANK(AZ13),"",ROUND(AZ13*AG$3,2))</f>
        <v>11.04</v>
      </c>
      <c r="AH13" s="97">
        <f>IF(ISBLANK(BA13),"",ROUND(BA13*AH$3,2))</f>
        <v>54.25</v>
      </c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101"/>
      <c r="AT13" s="101"/>
      <c r="AU13" s="101">
        <v>35.625</v>
      </c>
      <c r="AV13" s="101">
        <v>38.25</v>
      </c>
      <c r="AW13" s="112">
        <v>-21.625</v>
      </c>
      <c r="AX13" s="101">
        <v>17</v>
      </c>
      <c r="AY13" s="112">
        <v>27.5</v>
      </c>
      <c r="AZ13" s="112">
        <v>5.75</v>
      </c>
      <c r="BA13" s="99">
        <v>27.125</v>
      </c>
      <c r="BB13" s="5">
        <f>LARGE($P13:$AH13,BB$3)</f>
        <v>60.44</v>
      </c>
      <c r="BC13" s="5">
        <f>LARGE($P13:$AH13,BC$3)</f>
        <v>54.25</v>
      </c>
      <c r="BD13" s="5">
        <f>LARGE($P13:$AH13,BD$3)</f>
        <v>53.44</v>
      </c>
      <c r="BE13" s="5">
        <f>LARGE($P13:$AH13,BE$3)</f>
        <v>50.33</v>
      </c>
      <c r="BF13" s="5">
        <f>LARGE($P13:$AH13,BF$3)</f>
        <v>29.75</v>
      </c>
      <c r="BG13" s="5">
        <f>LARGE($P13:$AH13,BG$3)</f>
        <v>11.04</v>
      </c>
      <c r="BH13" s="5">
        <f>LARGE($P13:$AH13,BH$3)</f>
        <v>-36.11</v>
      </c>
      <c r="BI13" s="5" t="e">
        <f>LARGE($P13:$AH13,BI$3)</f>
        <v>#NUM!</v>
      </c>
      <c r="BJ13" s="5" t="e">
        <f>LARGE($P13:$AH13,BJ$3)</f>
        <v>#NUM!</v>
      </c>
      <c r="BK13" s="5" t="e">
        <f>LARGE($P13:$AH13,BK$3)</f>
        <v>#NUM!</v>
      </c>
    </row>
    <row r="14" spans="1:63" ht="14.25">
      <c r="A14" s="4">
        <v>10</v>
      </c>
      <c r="B14" s="121" t="s">
        <v>8</v>
      </c>
      <c r="C14" s="113" t="s">
        <v>20</v>
      </c>
      <c r="D14" s="116">
        <f>IF(ISERROR(BB14),"",BB14)</f>
        <v>78.91</v>
      </c>
      <c r="E14" s="116">
        <f>IF(ISERROR(BC14),"",BC14)</f>
        <v>54.53</v>
      </c>
      <c r="F14" s="116">
        <f>IF(ISERROR(BD14),"",BD14)</f>
        <v>30.42</v>
      </c>
      <c r="G14" s="116">
        <f>IF(ISERROR(BE14),"",BE14)</f>
        <v>26.8</v>
      </c>
      <c r="H14" s="116">
        <f>IF(ISERROR(BF14),"",BF14)</f>
        <v>26</v>
      </c>
      <c r="I14" s="116">
        <f>IF(ISERROR(BG14),"",BG14)</f>
        <v>12.42</v>
      </c>
      <c r="J14" s="116">
        <f>IF(ISERROR(BH14),"",BH14)</f>
        <v>4.32</v>
      </c>
      <c r="K14" s="116">
        <f>IF(ISERROR(BI14),"",BI14)</f>
        <v>-9.81</v>
      </c>
      <c r="L14" s="116">
        <f>IF(ISERROR(BJ14),"",BJ14)</f>
      </c>
      <c r="M14" s="116">
        <f>IF(ISERROR(BK14),"",BK14)</f>
      </c>
      <c r="N14" s="5">
        <f>AVERAGE(D14:M14)</f>
        <v>27.94875</v>
      </c>
      <c r="O14" s="76" t="b">
        <f>COUNT(AI14:BA14)&gt;=$O$4</f>
        <v>0</v>
      </c>
      <c r="P14" s="97">
        <f>IF(ISBLANK(AI14),"",ROUND(AI14*P$3,2))</f>
        <v>-9.81</v>
      </c>
      <c r="Q14" s="97">
        <f>IF(ISBLANK(AJ14),"",ROUND(AJ14*Q$3,2))</f>
      </c>
      <c r="R14" s="97">
        <f>IF(ISBLANK(AK14),"",ROUND(AK14*R$3,2))</f>
      </c>
      <c r="S14" s="97">
        <f>IF(ISBLANK(AL14),"",ROUND(AL14*S$3,2))</f>
        <v>30.42</v>
      </c>
      <c r="T14" s="97">
        <f>IF(ISBLANK(AM14),"",ROUND(AM14*T$3,2))</f>
      </c>
      <c r="U14" s="97">
        <f>IF(ISBLANK(AN14),"",ROUND(AN14*U$3,2))</f>
        <v>12.42</v>
      </c>
      <c r="V14" s="97">
        <f>IF(ISBLANK(AO14),"",ROUND(AO14*V$3,2))</f>
        <v>26</v>
      </c>
      <c r="W14" s="97">
        <f>IF(ISBLANK(AP14),"",ROUND(AP14*W$3,2))</f>
      </c>
      <c r="X14" s="97">
        <f>IF(ISBLANK(AQ14),"",ROUND(AQ14*X$3,2))</f>
      </c>
      <c r="Y14" s="97">
        <f>IF(ISBLANK(AR14),"",ROUND(AR14*Y$3,2))</f>
        <v>54.53</v>
      </c>
      <c r="Z14" s="97">
        <f>IF(ISBLANK(AS14),"",ROUND(AS14*Z$3,2))</f>
        <v>4.32</v>
      </c>
      <c r="AA14" s="97">
        <f>IF(ISBLANK(AT14),"",ROUND(AT14*AA$3,2))</f>
      </c>
      <c r="AB14" s="97">
        <f>IF(ISBLANK(AU14),"",ROUND(AU14*AB$3,2))</f>
      </c>
      <c r="AC14" s="97">
        <f>IF(ISBLANK(AV14),"",ROUND(AV14*AC$3,2))</f>
      </c>
      <c r="AD14" s="97">
        <f>IF(ISBLANK(AW14),"",ROUND(AW14*AD$3,2))</f>
        <v>78.91</v>
      </c>
      <c r="AE14" s="97">
        <f>IF(ISBLANK(AX14),"",ROUND(AX14*AE$3,2))</f>
        <v>26.8</v>
      </c>
      <c r="AF14" s="97">
        <f>IF(ISBLANK(AY14),"",ROUND(AY14*AF$3,2))</f>
      </c>
      <c r="AG14" s="97">
        <f>IF(ISBLANK(AZ14),"",ROUND(AZ14*AG$3,2))</f>
      </c>
      <c r="AH14" s="97">
        <f>IF(ISBLANK(BA14),"",ROUND(BA14*AH$3,2))</f>
      </c>
      <c r="AI14" s="99">
        <v>-19.625</v>
      </c>
      <c r="AJ14" s="99"/>
      <c r="AK14" s="99"/>
      <c r="AL14" s="99">
        <v>40.56</v>
      </c>
      <c r="AM14" s="99"/>
      <c r="AN14" s="99">
        <v>13.5</v>
      </c>
      <c r="AO14" s="99">
        <v>26</v>
      </c>
      <c r="AP14" s="99"/>
      <c r="AQ14" s="100"/>
      <c r="AR14" s="99">
        <v>43.625</v>
      </c>
      <c r="AS14" s="101">
        <v>3.25</v>
      </c>
      <c r="AT14" s="101"/>
      <c r="AU14" s="101"/>
      <c r="AV14" s="101"/>
      <c r="AW14" s="101">
        <v>47.25</v>
      </c>
      <c r="AX14" s="101">
        <v>15.3125</v>
      </c>
      <c r="AY14" s="102"/>
      <c r="AZ14" s="102"/>
      <c r="BA14" s="100"/>
      <c r="BB14" s="5">
        <f>LARGE($P14:$AH14,BB$3)</f>
        <v>78.91</v>
      </c>
      <c r="BC14" s="5">
        <f>LARGE($P14:$AH14,BC$3)</f>
        <v>54.53</v>
      </c>
      <c r="BD14" s="5">
        <f>LARGE($P14:$AH14,BD$3)</f>
        <v>30.42</v>
      </c>
      <c r="BE14" s="5">
        <f>LARGE($P14:$AH14,BE$3)</f>
        <v>26.8</v>
      </c>
      <c r="BF14" s="5">
        <f>LARGE($P14:$AH14,BF$3)</f>
        <v>26</v>
      </c>
      <c r="BG14" s="5">
        <f>LARGE($P14:$AH14,BG$3)</f>
        <v>12.42</v>
      </c>
      <c r="BH14" s="5">
        <f>LARGE($P14:$AH14,BH$3)</f>
        <v>4.32</v>
      </c>
      <c r="BI14" s="5">
        <f>LARGE($P14:$AH14,BI$3)</f>
        <v>-9.81</v>
      </c>
      <c r="BJ14" s="5" t="e">
        <f>LARGE($P14:$AH14,BJ$3)</f>
        <v>#NUM!</v>
      </c>
      <c r="BK14" s="5" t="e">
        <f>LARGE($P14:$AH14,BK$3)</f>
        <v>#NUM!</v>
      </c>
    </row>
    <row r="15" spans="1:63" ht="14.25">
      <c r="A15" s="4">
        <v>11</v>
      </c>
      <c r="B15" s="103" t="s">
        <v>33</v>
      </c>
      <c r="C15" s="104" t="s">
        <v>10</v>
      </c>
      <c r="D15" s="116">
        <f>IF(ISERROR(BB15),"",BB15)</f>
        <v>24.91</v>
      </c>
      <c r="E15" s="116">
        <f>IF(ISERROR(BC15),"",BC15)</f>
      </c>
      <c r="F15" s="116">
        <f>IF(ISERROR(BD15),"",BD15)</f>
      </c>
      <c r="G15" s="116">
        <f>IF(ISERROR(BE15),"",BE15)</f>
      </c>
      <c r="H15" s="116">
        <f>IF(ISERROR(BF15),"",BF15)</f>
      </c>
      <c r="I15" s="116">
        <f>IF(ISERROR(BG15),"",BG15)</f>
      </c>
      <c r="J15" s="116">
        <f>IF(ISERROR(BH15),"",BH15)</f>
      </c>
      <c r="K15" s="116">
        <f>IF(ISERROR(BI15),"",BI15)</f>
      </c>
      <c r="L15" s="116">
        <f>IF(ISERROR(BJ15),"",BJ15)</f>
      </c>
      <c r="M15" s="116">
        <f>IF(ISERROR(BK15),"",BK15)</f>
      </c>
      <c r="N15" s="5">
        <f>AVERAGE(D15:M15)</f>
        <v>24.91</v>
      </c>
      <c r="O15" s="76" t="b">
        <f>COUNT(AI15:BA15)&gt;=$O$4</f>
        <v>0</v>
      </c>
      <c r="P15" s="97">
        <f>IF(ISBLANK(AI15),"",ROUND(AI15*P$3,2))</f>
        <v>24.91</v>
      </c>
      <c r="Q15" s="97">
        <f>IF(ISBLANK(AJ15),"",ROUND(AJ15*Q$3,2))</f>
      </c>
      <c r="R15" s="97">
        <f>IF(ISBLANK(AK15),"",ROUND(AK15*R$3,2))</f>
      </c>
      <c r="S15" s="97">
        <f>IF(ISBLANK(AL15),"",ROUND(AL15*S$3,2))</f>
      </c>
      <c r="T15" s="97">
        <f>IF(ISBLANK(AM15),"",ROUND(AM15*T$3,2))</f>
      </c>
      <c r="U15" s="97">
        <f>IF(ISBLANK(AN15),"",ROUND(AN15*U$3,2))</f>
      </c>
      <c r="V15" s="97">
        <f>IF(ISBLANK(AO15),"",ROUND(AO15*V$3,2))</f>
      </c>
      <c r="W15" s="97">
        <f>IF(ISBLANK(AP15),"",ROUND(AP15*W$3,2))</f>
      </c>
      <c r="X15" s="97">
        <f>IF(ISBLANK(AQ15),"",ROUND(AQ15*X$3,2))</f>
      </c>
      <c r="Y15" s="97">
        <f>IF(ISBLANK(AR15),"",ROUND(AR15*Y$3,2))</f>
      </c>
      <c r="Z15" s="97">
        <f>IF(ISBLANK(AS15),"",ROUND(AS15*Z$3,2))</f>
      </c>
      <c r="AA15" s="97">
        <f>IF(ISBLANK(AT15),"",ROUND(AT15*AA$3,2))</f>
      </c>
      <c r="AB15" s="97">
        <f>IF(ISBLANK(AU15),"",ROUND(AU15*AB$3,2))</f>
      </c>
      <c r="AC15" s="97">
        <f>IF(ISBLANK(AV15),"",ROUND(AV15*AC$3,2))</f>
      </c>
      <c r="AD15" s="97">
        <f>IF(ISBLANK(AW15),"",ROUND(AW15*AD$3,2))</f>
      </c>
      <c r="AE15" s="97">
        <f>IF(ISBLANK(AX15),"",ROUND(AX15*AE$3,2))</f>
      </c>
      <c r="AF15" s="97">
        <f>IF(ISBLANK(AY15),"",ROUND(AY15*AF$3,2))</f>
      </c>
      <c r="AG15" s="97">
        <f>IF(ISBLANK(AZ15),"",ROUND(AZ15*AG$3,2))</f>
      </c>
      <c r="AH15" s="97">
        <f>IF(ISBLANK(BA15),"",ROUND(BA15*AH$3,2))</f>
      </c>
      <c r="AI15" s="99">
        <v>49.8125</v>
      </c>
      <c r="AJ15" s="99"/>
      <c r="AK15" s="99"/>
      <c r="AL15" s="99"/>
      <c r="AM15" s="99"/>
      <c r="AN15" s="99"/>
      <c r="AO15" s="100"/>
      <c r="AP15" s="99"/>
      <c r="AQ15" s="101"/>
      <c r="AR15" s="99"/>
      <c r="AS15" s="101"/>
      <c r="AT15" s="101"/>
      <c r="AU15" s="101"/>
      <c r="AV15" s="101"/>
      <c r="AW15" s="111"/>
      <c r="AX15" s="111"/>
      <c r="AY15" s="102"/>
      <c r="AZ15" s="102"/>
      <c r="BA15" s="100"/>
      <c r="BB15" s="5">
        <f>LARGE($P15:$AH15,BB$3)</f>
        <v>24.91</v>
      </c>
      <c r="BC15" s="5" t="e">
        <f>LARGE($P15:$AH15,BC$3)</f>
        <v>#NUM!</v>
      </c>
      <c r="BD15" s="5" t="e">
        <f>LARGE($P15:$AH15,BD$3)</f>
        <v>#NUM!</v>
      </c>
      <c r="BE15" s="5" t="e">
        <f>LARGE($P15:$AH15,BE$3)</f>
        <v>#NUM!</v>
      </c>
      <c r="BF15" s="5" t="e">
        <f>LARGE($P15:$AH15,BF$3)</f>
        <v>#NUM!</v>
      </c>
      <c r="BG15" s="5" t="e">
        <f>LARGE($P15:$AH15,BG$3)</f>
        <v>#NUM!</v>
      </c>
      <c r="BH15" s="5" t="e">
        <f>LARGE($P15:$AH15,BH$3)</f>
        <v>#NUM!</v>
      </c>
      <c r="BI15" s="5" t="e">
        <f>LARGE($P15:$AH15,BI$3)</f>
        <v>#NUM!</v>
      </c>
      <c r="BJ15" s="5" t="e">
        <f>LARGE($P15:$AH15,BJ$3)</f>
        <v>#NUM!</v>
      </c>
      <c r="BK15" s="5" t="e">
        <f>LARGE($P15:$AH15,BK$3)</f>
        <v>#NUM!</v>
      </c>
    </row>
    <row r="16" spans="1:63" ht="14.25">
      <c r="A16" s="4">
        <v>12</v>
      </c>
      <c r="B16" s="114" t="s">
        <v>4</v>
      </c>
      <c r="C16" s="115" t="s">
        <v>2</v>
      </c>
      <c r="D16" s="116">
        <f>IF(ISERROR(BB16),"",BB16)</f>
        <v>18.56</v>
      </c>
      <c r="E16" s="116">
        <f>IF(ISERROR(BC16),"",BC16)</f>
      </c>
      <c r="F16" s="116">
        <f>IF(ISERROR(BD16),"",BD16)</f>
      </c>
      <c r="G16" s="116">
        <f>IF(ISERROR(BE16),"",BE16)</f>
      </c>
      <c r="H16" s="116">
        <f>IF(ISERROR(BF16),"",BF16)</f>
      </c>
      <c r="I16" s="116">
        <f>IF(ISERROR(BG16),"",BG16)</f>
      </c>
      <c r="J16" s="116">
        <f>IF(ISERROR(BH16),"",BH16)</f>
      </c>
      <c r="K16" s="116">
        <f>IF(ISERROR(BI16),"",BI16)</f>
      </c>
      <c r="L16" s="116">
        <f>IF(ISERROR(BJ16),"",BJ16)</f>
      </c>
      <c r="M16" s="116">
        <f>IF(ISERROR(BK16),"",BK16)</f>
      </c>
      <c r="N16" s="5">
        <f>AVERAGE(D16:M16)</f>
        <v>18.56</v>
      </c>
      <c r="O16" s="76" t="b">
        <f>COUNT(AI16:BA16)&gt;=$O$4</f>
        <v>0</v>
      </c>
      <c r="P16" s="97">
        <f>IF(ISBLANK(AI16),"",ROUND(AI16*P$3,2))</f>
      </c>
      <c r="Q16" s="97">
        <f>IF(ISBLANK(AJ16),"",ROUND(AJ16*Q$3,2))</f>
        <v>18.56</v>
      </c>
      <c r="R16" s="97">
        <f>IF(ISBLANK(AK16),"",ROUND(AK16*R$3,2))</f>
      </c>
      <c r="S16" s="97">
        <f>IF(ISBLANK(AL16),"",ROUND(AL16*S$3,2))</f>
      </c>
      <c r="T16" s="97">
        <f>IF(ISBLANK(AM16),"",ROUND(AM16*T$3,2))</f>
      </c>
      <c r="U16" s="97">
        <f>IF(ISBLANK(AN16),"",ROUND(AN16*U$3,2))</f>
      </c>
      <c r="V16" s="97">
        <f>IF(ISBLANK(AO16),"",ROUND(AO16*V$3,2))</f>
      </c>
      <c r="W16" s="97">
        <f>IF(ISBLANK(AP16),"",ROUND(AP16*W$3,2))</f>
      </c>
      <c r="X16" s="97">
        <f>IF(ISBLANK(AQ16),"",ROUND(AQ16*X$3,2))</f>
      </c>
      <c r="Y16" s="97">
        <f>IF(ISBLANK(AR16),"",ROUND(AR16*Y$3,2))</f>
      </c>
      <c r="Z16" s="97">
        <f>IF(ISBLANK(AS16),"",ROUND(AS16*Z$3,2))</f>
      </c>
      <c r="AA16" s="97">
        <f>IF(ISBLANK(AT16),"",ROUND(AT16*AA$3,2))</f>
      </c>
      <c r="AB16" s="97">
        <f>IF(ISBLANK(AU16),"",ROUND(AU16*AB$3,2))</f>
      </c>
      <c r="AC16" s="97">
        <f>IF(ISBLANK(AV16),"",ROUND(AV16*AC$3,2))</f>
      </c>
      <c r="AD16" s="97">
        <f>IF(ISBLANK(AW16),"",ROUND(AW16*AD$3,2))</f>
      </c>
      <c r="AE16" s="97">
        <f>IF(ISBLANK(AX16),"",ROUND(AX16*AE$3,2))</f>
      </c>
      <c r="AF16" s="97">
        <f>IF(ISBLANK(AY16),"",ROUND(AY16*AF$3,2))</f>
      </c>
      <c r="AG16" s="97">
        <f>IF(ISBLANK(AZ16),"",ROUND(AZ16*AG$3,2))</f>
      </c>
      <c r="AH16" s="97">
        <f>IF(ISBLANK(BA16),"",ROUND(BA16*AH$3,2))</f>
      </c>
      <c r="AI16" s="99"/>
      <c r="AJ16" s="99">
        <v>32</v>
      </c>
      <c r="AK16" s="99"/>
      <c r="AL16" s="99"/>
      <c r="AM16" s="99"/>
      <c r="AN16" s="99"/>
      <c r="AO16" s="99"/>
      <c r="AP16" s="99"/>
      <c r="AQ16" s="111"/>
      <c r="AR16" s="101"/>
      <c r="AS16" s="101"/>
      <c r="AT16" s="101"/>
      <c r="AU16" s="101"/>
      <c r="AV16" s="101"/>
      <c r="AW16" s="101"/>
      <c r="AX16" s="101"/>
      <c r="AY16" s="102"/>
      <c r="AZ16" s="102"/>
      <c r="BA16" s="100"/>
      <c r="BB16" s="5">
        <f>LARGE($P16:$AH16,BB$3)</f>
        <v>18.56</v>
      </c>
      <c r="BC16" s="5" t="e">
        <f>LARGE($P16:$AH16,BC$3)</f>
        <v>#NUM!</v>
      </c>
      <c r="BD16" s="5" t="e">
        <f>LARGE($P16:$AH16,BD$3)</f>
        <v>#NUM!</v>
      </c>
      <c r="BE16" s="5" t="e">
        <f>LARGE($P16:$AH16,BE$3)</f>
        <v>#NUM!</v>
      </c>
      <c r="BF16" s="5" t="e">
        <f>LARGE($P16:$AH16,BF$3)</f>
        <v>#NUM!</v>
      </c>
      <c r="BG16" s="5" t="e">
        <f>LARGE($P16:$AH16,BG$3)</f>
        <v>#NUM!</v>
      </c>
      <c r="BH16" s="5" t="e">
        <f>LARGE($P16:$AH16,BH$3)</f>
        <v>#NUM!</v>
      </c>
      <c r="BI16" s="5" t="e">
        <f>LARGE($P16:$AH16,BI$3)</f>
        <v>#NUM!</v>
      </c>
      <c r="BJ16" s="5" t="e">
        <f>LARGE($P16:$AH16,BJ$3)</f>
        <v>#NUM!</v>
      </c>
      <c r="BK16" s="5" t="e">
        <f>LARGE($P16:$AH16,BK$3)</f>
        <v>#NUM!</v>
      </c>
    </row>
    <row r="17" spans="1:63" ht="14.25">
      <c r="A17" s="4">
        <v>13</v>
      </c>
      <c r="B17" s="125" t="s">
        <v>49</v>
      </c>
      <c r="C17" s="126" t="s">
        <v>50</v>
      </c>
      <c r="D17" s="116">
        <f>IF(ISERROR(BB17),"",BB17)</f>
        <v>67.56</v>
      </c>
      <c r="E17" s="116">
        <f>IF(ISERROR(BC17),"",BC17)</f>
        <v>13.02</v>
      </c>
      <c r="F17" s="116">
        <f>IF(ISERROR(BD17),"",BD17)</f>
        <v>2.52</v>
      </c>
      <c r="G17" s="116">
        <f>IF(ISERROR(BE17),"",BE17)</f>
        <v>0.52</v>
      </c>
      <c r="H17" s="116">
        <f>IF(ISERROR(BF17),"",BF17)</f>
        <v>-1.5</v>
      </c>
      <c r="I17" s="116">
        <f>IF(ISERROR(BG17),"",BG17)</f>
      </c>
      <c r="J17" s="116">
        <f>IF(ISERROR(BH17),"",BH17)</f>
      </c>
      <c r="K17" s="116">
        <f>IF(ISERROR(BI17),"",BI17)</f>
      </c>
      <c r="L17" s="116">
        <f>IF(ISERROR(BJ17),"",BJ17)</f>
      </c>
      <c r="M17" s="116">
        <f>IF(ISERROR(BK17),"",BK17)</f>
      </c>
      <c r="N17" s="5">
        <f>AVERAGE(D17:M17)</f>
        <v>16.424</v>
      </c>
      <c r="O17" s="76" t="b">
        <f>COUNT(AI17:BA17)&gt;=$O$4</f>
        <v>0</v>
      </c>
      <c r="P17" s="97">
        <f>IF(ISBLANK(AI17),"",ROUND(AI17*P$3,2))</f>
      </c>
      <c r="Q17" s="97">
        <f>IF(ISBLANK(AJ17),"",ROUND(AJ17*Q$3,2))</f>
      </c>
      <c r="R17" s="97">
        <f>IF(ISBLANK(AK17),"",ROUND(AK17*R$3,2))</f>
      </c>
      <c r="S17" s="97">
        <f>IF(ISBLANK(AL17),"",ROUND(AL17*S$3,2))</f>
        <v>0.52</v>
      </c>
      <c r="T17" s="97">
        <f>IF(ISBLANK(AM17),"",ROUND(AM17*T$3,2))</f>
      </c>
      <c r="U17" s="97">
        <f>IF(ISBLANK(AN17),"",ROUND(AN17*U$3,2))</f>
      </c>
      <c r="V17" s="97">
        <f>IF(ISBLANK(AO17),"",ROUND(AO17*V$3,2))</f>
        <v>-1.5</v>
      </c>
      <c r="W17" s="97">
        <f>IF(ISBLANK(AP17),"",ROUND(AP17*W$3,2))</f>
      </c>
      <c r="X17" s="97">
        <f>IF(ISBLANK(AQ17),"",ROUND(AQ17*X$3,2))</f>
        <v>13.02</v>
      </c>
      <c r="Y17" s="97">
        <f>IF(ISBLANK(AR17),"",ROUND(AR17*Y$3,2))</f>
      </c>
      <c r="Z17" s="97">
        <f>IF(ISBLANK(AS17),"",ROUND(AS17*Z$3,2))</f>
      </c>
      <c r="AA17" s="97">
        <f>IF(ISBLANK(AT17),"",ROUND(AT17*AA$3,2))</f>
      </c>
      <c r="AB17" s="97">
        <f>IF(ISBLANK(AU17),"",ROUND(AU17*AB$3,2))</f>
      </c>
      <c r="AC17" s="97">
        <f>IF(ISBLANK(AV17),"",ROUND(AV17*AC$3,2))</f>
      </c>
      <c r="AD17" s="97">
        <f>IF(ISBLANK(AW17),"",ROUND(AW17*AD$3,2))</f>
      </c>
      <c r="AE17" s="97">
        <f>IF(ISBLANK(AX17),"",ROUND(AX17*AE$3,2))</f>
        <v>2.52</v>
      </c>
      <c r="AF17" s="97">
        <f>IF(ISBLANK(AY17),"",ROUND(AY17*AF$3,2))</f>
      </c>
      <c r="AG17" s="97">
        <f>IF(ISBLANK(AZ17),"",ROUND(AZ17*AG$3,2))</f>
        <v>67.56</v>
      </c>
      <c r="AH17" s="97">
        <f>IF(ISBLANK(BA17),"",ROUND(BA17*AH$3,2))</f>
      </c>
      <c r="AI17" s="99"/>
      <c r="AJ17" s="99"/>
      <c r="AK17" s="99"/>
      <c r="AL17" s="99">
        <v>0.69</v>
      </c>
      <c r="AM17" s="99"/>
      <c r="AN17" s="99"/>
      <c r="AO17" s="99">
        <v>-1.5</v>
      </c>
      <c r="AP17" s="99"/>
      <c r="AQ17" s="99">
        <v>11.125</v>
      </c>
      <c r="AR17" s="101"/>
      <c r="AS17" s="101"/>
      <c r="AT17" s="101"/>
      <c r="AU17" s="101"/>
      <c r="AV17" s="101"/>
      <c r="AW17" s="101"/>
      <c r="AX17" s="112">
        <v>1.4375</v>
      </c>
      <c r="AY17" s="102"/>
      <c r="AZ17" s="112">
        <v>35.1875</v>
      </c>
      <c r="BA17" s="100"/>
      <c r="BB17" s="5">
        <f>LARGE($P17:$AH17,BB$3)</f>
        <v>67.56</v>
      </c>
      <c r="BC17" s="5">
        <f>LARGE($P17:$AH17,BC$3)</f>
        <v>13.02</v>
      </c>
      <c r="BD17" s="5">
        <f>LARGE($P17:$AH17,BD$3)</f>
        <v>2.52</v>
      </c>
      <c r="BE17" s="5">
        <f>LARGE($P17:$AH17,BE$3)</f>
        <v>0.52</v>
      </c>
      <c r="BF17" s="5">
        <f>LARGE($P17:$AH17,BF$3)</f>
        <v>-1.5</v>
      </c>
      <c r="BG17" s="5" t="e">
        <f>LARGE($P17:$AH17,BG$3)</f>
        <v>#NUM!</v>
      </c>
      <c r="BH17" s="5" t="e">
        <f>LARGE($P17:$AH17,BH$3)</f>
        <v>#NUM!</v>
      </c>
      <c r="BI17" s="5" t="e">
        <f>LARGE($P17:$AH17,BI$3)</f>
        <v>#NUM!</v>
      </c>
      <c r="BJ17" s="5" t="e">
        <f>LARGE($P17:$AH17,BJ$3)</f>
        <v>#NUM!</v>
      </c>
      <c r="BK17" s="5" t="e">
        <f>LARGE($P17:$AH17,BK$3)</f>
        <v>#NUM!</v>
      </c>
    </row>
    <row r="18" spans="1:63" ht="14.25">
      <c r="A18" s="4">
        <v>14</v>
      </c>
      <c r="B18" s="122" t="s">
        <v>2</v>
      </c>
      <c r="C18" s="104" t="s">
        <v>8</v>
      </c>
      <c r="D18" s="116">
        <f>IF(ISERROR(BB18),"",BB18)</f>
        <v>15.36</v>
      </c>
      <c r="E18" s="116">
        <f>IF(ISERROR(BC18),"",BC18)</f>
      </c>
      <c r="F18" s="116">
        <f>IF(ISERROR(BD18),"",BD18)</f>
      </c>
      <c r="G18" s="116">
        <f>IF(ISERROR(BE18),"",BE18)</f>
      </c>
      <c r="H18" s="116">
        <f>IF(ISERROR(BF18),"",BF18)</f>
      </c>
      <c r="I18" s="116">
        <f>IF(ISERROR(BG18),"",BG18)</f>
      </c>
      <c r="J18" s="116">
        <f>IF(ISERROR(BH18),"",BH18)</f>
      </c>
      <c r="K18" s="116">
        <f>IF(ISERROR(BI18),"",BI18)</f>
      </c>
      <c r="L18" s="116">
        <f>IF(ISERROR(BJ18),"",BJ18)</f>
      </c>
      <c r="M18" s="116">
        <f>IF(ISERROR(BK18),"",BK18)</f>
      </c>
      <c r="N18" s="5">
        <f>AVERAGE(D18:M18)</f>
        <v>15.36</v>
      </c>
      <c r="O18" s="76" t="b">
        <f>COUNT(AI18:BA18)&gt;=$O$4</f>
        <v>0</v>
      </c>
      <c r="P18" s="97">
        <f>IF(ISBLANK(AI18),"",ROUND(AI18*P$3,2))</f>
      </c>
      <c r="Q18" s="97">
        <f>IF(ISBLANK(AJ18),"",ROUND(AJ18*Q$3,2))</f>
      </c>
      <c r="R18" s="97">
        <f>IF(ISBLANK(AK18),"",ROUND(AK18*R$3,2))</f>
      </c>
      <c r="S18" s="97">
        <f>IF(ISBLANK(AL18),"",ROUND(AL18*S$3,2))</f>
      </c>
      <c r="T18" s="97">
        <f>IF(ISBLANK(AM18),"",ROUND(AM18*T$3,2))</f>
        <v>15.36</v>
      </c>
      <c r="U18" s="97">
        <f>IF(ISBLANK(AN18),"",ROUND(AN18*U$3,2))</f>
      </c>
      <c r="V18" s="97">
        <f>IF(ISBLANK(AO18),"",ROUND(AO18*V$3,2))</f>
      </c>
      <c r="W18" s="97">
        <f>IF(ISBLANK(AP18),"",ROUND(AP18*W$3,2))</f>
      </c>
      <c r="X18" s="97">
        <f>IF(ISBLANK(AQ18),"",ROUND(AQ18*X$3,2))</f>
      </c>
      <c r="Y18" s="97">
        <f>IF(ISBLANK(AR18),"",ROUND(AR18*Y$3,2))</f>
      </c>
      <c r="Z18" s="97">
        <f>IF(ISBLANK(AS18),"",ROUND(AS18*Z$3,2))</f>
      </c>
      <c r="AA18" s="97">
        <f>IF(ISBLANK(AT18),"",ROUND(AT18*AA$3,2))</f>
      </c>
      <c r="AB18" s="97">
        <f>IF(ISBLANK(AU18),"",ROUND(AU18*AB$3,2))</f>
      </c>
      <c r="AC18" s="97">
        <f>IF(ISBLANK(AV18),"",ROUND(AV18*AC$3,2))</f>
      </c>
      <c r="AD18" s="97">
        <f>IF(ISBLANK(AW18),"",ROUND(AW18*AD$3,2))</f>
      </c>
      <c r="AE18" s="97">
        <f>IF(ISBLANK(AX18),"",ROUND(AX18*AE$3,2))</f>
      </c>
      <c r="AF18" s="97">
        <f>IF(ISBLANK(AY18),"",ROUND(AY18*AF$3,2))</f>
      </c>
      <c r="AG18" s="97">
        <f>IF(ISBLANK(AZ18),"",ROUND(AZ18*AG$3,2))</f>
      </c>
      <c r="AH18" s="97">
        <f>IF(ISBLANK(BA18),"",ROUND(BA18*AH$3,2))</f>
      </c>
      <c r="AI18" s="99"/>
      <c r="AJ18" s="99"/>
      <c r="AK18" s="99"/>
      <c r="AL18" s="99"/>
      <c r="AM18" s="99">
        <v>18.5</v>
      </c>
      <c r="AN18" s="99"/>
      <c r="AO18" s="99"/>
      <c r="AP18" s="99"/>
      <c r="AQ18" s="111"/>
      <c r="AR18" s="99"/>
      <c r="AS18" s="101"/>
      <c r="AT18" s="101"/>
      <c r="AU18" s="101"/>
      <c r="AV18" s="101"/>
      <c r="AW18" s="101"/>
      <c r="AX18" s="101"/>
      <c r="AY18" s="102"/>
      <c r="AZ18" s="102"/>
      <c r="BA18" s="100"/>
      <c r="BB18" s="5">
        <f>LARGE($P18:$AH18,BB$3)</f>
        <v>15.36</v>
      </c>
      <c r="BC18" s="5" t="e">
        <f>LARGE($P18:$AH18,BC$3)</f>
        <v>#NUM!</v>
      </c>
      <c r="BD18" s="5" t="e">
        <f>LARGE($P18:$AH18,BD$3)</f>
        <v>#NUM!</v>
      </c>
      <c r="BE18" s="5" t="e">
        <f>LARGE($P18:$AH18,BE$3)</f>
        <v>#NUM!</v>
      </c>
      <c r="BF18" s="5" t="e">
        <f>LARGE($P18:$AH18,BF$3)</f>
        <v>#NUM!</v>
      </c>
      <c r="BG18" s="5" t="e">
        <f>LARGE($P18:$AH18,BG$3)</f>
        <v>#NUM!</v>
      </c>
      <c r="BH18" s="5" t="e">
        <f>LARGE($P18:$AH18,BH$3)</f>
        <v>#NUM!</v>
      </c>
      <c r="BI18" s="5" t="e">
        <f>LARGE($P18:$AH18,BI$3)</f>
        <v>#NUM!</v>
      </c>
      <c r="BJ18" s="5" t="e">
        <f>LARGE($P18:$AH18,BJ$3)</f>
        <v>#NUM!</v>
      </c>
      <c r="BK18" s="5" t="e">
        <f>LARGE($P18:$AH18,BK$3)</f>
        <v>#NUM!</v>
      </c>
    </row>
    <row r="19" spans="1:63" ht="14.25">
      <c r="A19" s="4">
        <v>15</v>
      </c>
      <c r="B19" s="103" t="s">
        <v>10</v>
      </c>
      <c r="C19" s="104" t="s">
        <v>8</v>
      </c>
      <c r="D19" s="116">
        <f>IF(ISERROR(BB19),"",BB19)</f>
        <v>38.03</v>
      </c>
      <c r="E19" s="116">
        <f>IF(ISERROR(BC19),"",BC19)</f>
        <v>-21.87</v>
      </c>
      <c r="F19" s="116">
        <f>IF(ISERROR(BD19),"",BD19)</f>
      </c>
      <c r="G19" s="116">
        <f>IF(ISERROR(BE19),"",BE19)</f>
      </c>
      <c r="H19" s="116">
        <f>IF(ISERROR(BF19),"",BF19)</f>
      </c>
      <c r="I19" s="116">
        <f>IF(ISERROR(BG19),"",BG19)</f>
      </c>
      <c r="J19" s="116">
        <f>IF(ISERROR(BH19),"",BH19)</f>
      </c>
      <c r="K19" s="116">
        <f>IF(ISERROR(BI19),"",BI19)</f>
      </c>
      <c r="L19" s="116">
        <f>IF(ISERROR(BJ19),"",BJ19)</f>
      </c>
      <c r="M19" s="116">
        <f>IF(ISERROR(BK19),"",BK19)</f>
      </c>
      <c r="N19" s="5">
        <f>AVERAGE(D19:M19)</f>
        <v>8.08</v>
      </c>
      <c r="O19" s="76" t="b">
        <f>COUNT(AI19:BA19)&gt;=$O$4</f>
        <v>0</v>
      </c>
      <c r="P19" s="97">
        <f>IF(ISBLANK(AI19),"",ROUND(AI19*P$3,2))</f>
      </c>
      <c r="Q19" s="97">
        <f>IF(ISBLANK(AJ19),"",ROUND(AJ19*Q$3,2))</f>
      </c>
      <c r="R19" s="97">
        <f>IF(ISBLANK(AK19),"",ROUND(AK19*R$3,2))</f>
      </c>
      <c r="S19" s="97">
        <f>IF(ISBLANK(AL19),"",ROUND(AL19*S$3,2))</f>
      </c>
      <c r="T19" s="97">
        <f>IF(ISBLANK(AM19),"",ROUND(AM19*T$3,2))</f>
      </c>
      <c r="U19" s="97">
        <f>IF(ISBLANK(AN19),"",ROUND(AN19*U$3,2))</f>
      </c>
      <c r="V19" s="97">
        <f>IF(ISBLANK(AO19),"",ROUND(AO19*V$3,2))</f>
      </c>
      <c r="W19" s="97">
        <f>IF(ISBLANK(AP19),"",ROUND(AP19*W$3,2))</f>
        <v>-21.87</v>
      </c>
      <c r="X19" s="97">
        <f>IF(ISBLANK(AQ19),"",ROUND(AQ19*X$3,2))</f>
        <v>38.03</v>
      </c>
      <c r="Y19" s="97">
        <f>IF(ISBLANK(AR19),"",ROUND(AR19*Y$3,2))</f>
      </c>
      <c r="Z19" s="97">
        <f>IF(ISBLANK(AS19),"",ROUND(AS19*Z$3,2))</f>
      </c>
      <c r="AA19" s="97">
        <f>IF(ISBLANK(AT19),"",ROUND(AT19*AA$3,2))</f>
      </c>
      <c r="AB19" s="97">
        <f>IF(ISBLANK(AU19),"",ROUND(AU19*AB$3,2))</f>
      </c>
      <c r="AC19" s="97">
        <f>IF(ISBLANK(AV19),"",ROUND(AV19*AC$3,2))</f>
      </c>
      <c r="AD19" s="97">
        <f>IF(ISBLANK(AW19),"",ROUND(AW19*AD$3,2))</f>
      </c>
      <c r="AE19" s="97">
        <f>IF(ISBLANK(AX19),"",ROUND(AX19*AE$3,2))</f>
      </c>
      <c r="AF19" s="97">
        <f>IF(ISBLANK(AY19),"",ROUND(AY19*AF$3,2))</f>
      </c>
      <c r="AG19" s="97">
        <f>IF(ISBLANK(AZ19),"",ROUND(AZ19*AG$3,2))</f>
      </c>
      <c r="AH19" s="97">
        <f>IF(ISBLANK(BA19),"",ROUND(BA19*AH$3,2))</f>
      </c>
      <c r="AI19" s="99"/>
      <c r="AJ19" s="99"/>
      <c r="AK19" s="99"/>
      <c r="AL19" s="99"/>
      <c r="AM19" s="99"/>
      <c r="AN19" s="99"/>
      <c r="AO19" s="99"/>
      <c r="AP19" s="99">
        <v>-20.25</v>
      </c>
      <c r="AQ19" s="99">
        <v>32.5</v>
      </c>
      <c r="AR19" s="99"/>
      <c r="AS19" s="101"/>
      <c r="AT19" s="101"/>
      <c r="AU19" s="101"/>
      <c r="AV19" s="101"/>
      <c r="AW19" s="101"/>
      <c r="AX19" s="112"/>
      <c r="AY19" s="102"/>
      <c r="AZ19" s="102"/>
      <c r="BA19" s="100"/>
      <c r="BB19" s="5">
        <f>LARGE($P19:$AH19,BB$3)</f>
        <v>38.03</v>
      </c>
      <c r="BC19" s="5">
        <f>LARGE($P19:$AH19,BC$3)</f>
        <v>-21.87</v>
      </c>
      <c r="BD19" s="5" t="e">
        <f>LARGE($P19:$AH19,BD$3)</f>
        <v>#NUM!</v>
      </c>
      <c r="BE19" s="5" t="e">
        <f>LARGE($P19:$AH19,BE$3)</f>
        <v>#NUM!</v>
      </c>
      <c r="BF19" s="5" t="e">
        <f>LARGE($P19:$AH19,BF$3)</f>
        <v>#NUM!</v>
      </c>
      <c r="BG19" s="5" t="e">
        <f>LARGE($P19:$AH19,BG$3)</f>
        <v>#NUM!</v>
      </c>
      <c r="BH19" s="5" t="e">
        <f>LARGE($P19:$AH19,BH$3)</f>
        <v>#NUM!</v>
      </c>
      <c r="BI19" s="5" t="e">
        <f>LARGE($P19:$AH19,BI$3)</f>
        <v>#NUM!</v>
      </c>
      <c r="BJ19" s="5" t="e">
        <f>LARGE($P19:$AH19,BJ$3)</f>
        <v>#NUM!</v>
      </c>
      <c r="BK19" s="5" t="e">
        <f>LARGE($P19:$AH19,BK$3)</f>
        <v>#NUM!</v>
      </c>
    </row>
    <row r="20" spans="1:63" ht="14.25">
      <c r="A20" s="4">
        <v>16</v>
      </c>
      <c r="B20" s="114" t="s">
        <v>100</v>
      </c>
      <c r="C20" s="115" t="s">
        <v>12</v>
      </c>
      <c r="D20" s="116">
        <f>IF(ISERROR(BB20),"",BB20)</f>
        <v>9</v>
      </c>
      <c r="E20" s="116">
        <f>IF(ISERROR(BC20),"",BC20)</f>
        <v>6</v>
      </c>
      <c r="F20" s="116">
        <f>IF(ISERROR(BD20),"",BD20)</f>
      </c>
      <c r="G20" s="116">
        <f>IF(ISERROR(BE20),"",BE20)</f>
      </c>
      <c r="H20" s="116">
        <f>IF(ISERROR(BF20),"",BF20)</f>
      </c>
      <c r="I20" s="116">
        <f>IF(ISERROR(BG20),"",BG20)</f>
      </c>
      <c r="J20" s="116">
        <f>IF(ISERROR(BH20),"",BH20)</f>
      </c>
      <c r="K20" s="116">
        <f>IF(ISERROR(BI20),"",BI20)</f>
      </c>
      <c r="L20" s="116">
        <f>IF(ISERROR(BJ20),"",BJ20)</f>
      </c>
      <c r="M20" s="116">
        <f>IF(ISERROR(BK20),"",BK20)</f>
      </c>
      <c r="N20" s="5">
        <f>AVERAGE(D20:M20)</f>
        <v>7.5</v>
      </c>
      <c r="O20" s="76" t="b">
        <f>COUNT(AI20:BA20)&gt;=$O$4</f>
        <v>0</v>
      </c>
      <c r="P20" s="97">
        <f>IF(ISBLANK(AI20),"",ROUND(AI20*P$3,2))</f>
      </c>
      <c r="Q20" s="97">
        <f>IF(ISBLANK(AJ20),"",ROUND(AJ20*Q$3,2))</f>
      </c>
      <c r="R20" s="97">
        <f>IF(ISBLANK(AK20),"",ROUND(AK20*R$3,2))</f>
      </c>
      <c r="S20" s="97">
        <f>IF(ISBLANK(AL20),"",ROUND(AL20*S$3,2))</f>
      </c>
      <c r="T20" s="97">
        <f>IF(ISBLANK(AM20),"",ROUND(AM20*T$3,2))</f>
      </c>
      <c r="U20" s="97">
        <f>IF(ISBLANK(AN20),"",ROUND(AN20*U$3,2))</f>
      </c>
      <c r="V20" s="97">
        <f>IF(ISBLANK(AO20),"",ROUND(AO20*V$3,2))</f>
      </c>
      <c r="W20" s="97">
        <f>IF(ISBLANK(AP20),"",ROUND(AP20*W$3,2))</f>
      </c>
      <c r="X20" s="97">
        <f>IF(ISBLANK(AQ20),"",ROUND(AQ20*X$3,2))</f>
      </c>
      <c r="Y20" s="97">
        <f>IF(ISBLANK(AR20),"",ROUND(AR20*Y$3,2))</f>
      </c>
      <c r="Z20" s="97">
        <f>IF(ISBLANK(AS20),"",ROUND(AS20*Z$3,2))</f>
      </c>
      <c r="AA20" s="97">
        <f>IF(ISBLANK(AT20),"",ROUND(AT20*AA$3,2))</f>
      </c>
      <c r="AB20" s="97">
        <f>IF(ISBLANK(AU20),"",ROUND(AU20*AB$3,2))</f>
      </c>
      <c r="AC20" s="97">
        <f>IF(ISBLANK(AV20),"",ROUND(AV20*AC$3,2))</f>
      </c>
      <c r="AD20" s="97">
        <f>IF(ISBLANK(AW20),"",ROUND(AW20*AD$3,2))</f>
      </c>
      <c r="AE20" s="97">
        <f>IF(ISBLANK(AX20),"",ROUND(AX20*AE$3,2))</f>
      </c>
      <c r="AF20" s="97">
        <f>IF(ISBLANK(AY20),"",ROUND(AY20*AF$3,2))</f>
      </c>
      <c r="AG20" s="97">
        <f>IF(ISBLANK(AZ20),"",ROUND(AZ20*AG$3,2))</f>
        <v>9</v>
      </c>
      <c r="AH20" s="97">
        <f>IF(ISBLANK(BA20),"",ROUND(BA20*AH$3,2))</f>
        <v>6</v>
      </c>
      <c r="AI20" s="99"/>
      <c r="AJ20" s="99"/>
      <c r="AK20" s="99"/>
      <c r="AL20" s="99"/>
      <c r="AM20" s="99"/>
      <c r="AN20" s="99"/>
      <c r="AO20" s="99"/>
      <c r="AP20" s="99"/>
      <c r="AQ20" s="101"/>
      <c r="AR20" s="101"/>
      <c r="AS20" s="101"/>
      <c r="AT20" s="101"/>
      <c r="AU20" s="101"/>
      <c r="AV20" s="101"/>
      <c r="AW20" s="112"/>
      <c r="AX20" s="101"/>
      <c r="AY20" s="112"/>
      <c r="AZ20" s="112">
        <v>4.6875</v>
      </c>
      <c r="BA20" s="99">
        <v>3</v>
      </c>
      <c r="BB20" s="5">
        <f>LARGE($P20:$AH20,BB$3)</f>
        <v>9</v>
      </c>
      <c r="BC20" s="5">
        <f>LARGE($P20:$AH20,BC$3)</f>
        <v>6</v>
      </c>
      <c r="BD20" s="5" t="e">
        <f>LARGE($P20:$AH20,BD$3)</f>
        <v>#NUM!</v>
      </c>
      <c r="BE20" s="5" t="e">
        <f>LARGE($P20:$AH20,BE$3)</f>
        <v>#NUM!</v>
      </c>
      <c r="BF20" s="5" t="e">
        <f>LARGE($P20:$AH20,BF$3)</f>
        <v>#NUM!</v>
      </c>
      <c r="BG20" s="5" t="e">
        <f>LARGE($P20:$AH20,BG$3)</f>
        <v>#NUM!</v>
      </c>
      <c r="BH20" s="5" t="e">
        <f>LARGE($P20:$AH20,BH$3)</f>
        <v>#NUM!</v>
      </c>
      <c r="BI20" s="5" t="e">
        <f>LARGE($P20:$AH20,BI$3)</f>
        <v>#NUM!</v>
      </c>
      <c r="BJ20" s="5" t="e">
        <f>LARGE($P20:$AH20,BJ$3)</f>
        <v>#NUM!</v>
      </c>
      <c r="BK20" s="5" t="e">
        <f>LARGE($P20:$AH20,BK$3)</f>
        <v>#NUM!</v>
      </c>
    </row>
    <row r="21" spans="1:63" ht="14.25">
      <c r="A21" s="4">
        <v>17</v>
      </c>
      <c r="B21" s="103" t="s">
        <v>34</v>
      </c>
      <c r="C21" s="104" t="s">
        <v>35</v>
      </c>
      <c r="D21" s="116">
        <f>IF(ISERROR(BB21),"",BB21)</f>
        <v>2.53</v>
      </c>
      <c r="E21" s="116">
        <f>IF(ISERROR(BC21),"",BC21)</f>
      </c>
      <c r="F21" s="116">
        <f>IF(ISERROR(BD21),"",BD21)</f>
      </c>
      <c r="G21" s="116">
        <f>IF(ISERROR(BE21),"",BE21)</f>
      </c>
      <c r="H21" s="116">
        <f>IF(ISERROR(BF21),"",BF21)</f>
      </c>
      <c r="I21" s="116">
        <f>IF(ISERROR(BG21),"",BG21)</f>
      </c>
      <c r="J21" s="116">
        <f>IF(ISERROR(BH21),"",BH21)</f>
      </c>
      <c r="K21" s="116">
        <f>IF(ISERROR(BI21),"",BI21)</f>
      </c>
      <c r="L21" s="116">
        <f>IF(ISERROR(BJ21),"",BJ21)</f>
      </c>
      <c r="M21" s="116">
        <f>IF(ISERROR(BK21),"",BK21)</f>
      </c>
      <c r="N21" s="5">
        <f>AVERAGE(D21:M21)</f>
        <v>2.53</v>
      </c>
      <c r="O21" s="76" t="b">
        <v>0</v>
      </c>
      <c r="P21" s="97">
        <f>IF(ISBLANK(AI21),"",ROUND(AI21*P$3,2))</f>
        <v>2.53</v>
      </c>
      <c r="Q21" s="97">
        <f>IF(ISBLANK(AJ21),"",ROUND(AJ21*Q$3,2))</f>
      </c>
      <c r="R21" s="97">
        <f>IF(ISBLANK(AK21),"",ROUND(AK21*R$3,2))</f>
      </c>
      <c r="S21" s="97">
        <f>IF(ISBLANK(AL21),"",ROUND(AL21*S$3,2))</f>
      </c>
      <c r="T21" s="97">
        <f>IF(ISBLANK(AM21),"",ROUND(AM21*T$3,2))</f>
      </c>
      <c r="U21" s="97">
        <f>IF(ISBLANK(AN21),"",ROUND(AN21*U$3,2))</f>
      </c>
      <c r="V21" s="97">
        <f>IF(ISBLANK(AO21),"",ROUND(AO21*V$3,2))</f>
      </c>
      <c r="W21" s="97">
        <f>IF(ISBLANK(AP21),"",ROUND(AP21*W$3,2))</f>
      </c>
      <c r="X21" s="97">
        <f>IF(ISBLANK(AQ21),"",ROUND(AQ21*X$3,2))</f>
      </c>
      <c r="Y21" s="97">
        <f>IF(ISBLANK(AR21),"",ROUND(AR21*Y$3,2))</f>
      </c>
      <c r="Z21" s="97">
        <f>IF(ISBLANK(AS21),"",ROUND(AS21*Z$3,2))</f>
      </c>
      <c r="AA21" s="97">
        <f>IF(ISBLANK(AT21),"",ROUND(AT21*AA$3,2))</f>
      </c>
      <c r="AB21" s="97">
        <f>IF(ISBLANK(AU21),"",ROUND(AU21*AB$3,2))</f>
      </c>
      <c r="AC21" s="97">
        <f>IF(ISBLANK(AV21),"",ROUND(AV21*AC$3,2))</f>
      </c>
      <c r="AD21" s="97">
        <f>IF(ISBLANK(AW21),"",ROUND(AW21*AD$3,2))</f>
      </c>
      <c r="AE21" s="97">
        <f>IF(ISBLANK(AX21),"",ROUND(AX21*AE$3,2))</f>
      </c>
      <c r="AF21" s="97">
        <f>IF(ISBLANK(AY21),"",ROUND(AY21*AF$3,2))</f>
      </c>
      <c r="AG21" s="97">
        <f>IF(ISBLANK(AZ21),"",ROUND(AZ21*AG$3,2))</f>
      </c>
      <c r="AH21" s="97">
        <f>IF(ISBLANK(BA21),"",ROUND(BA21*AH$3,2))</f>
      </c>
      <c r="AI21" s="99">
        <v>5.0625</v>
      </c>
      <c r="AJ21" s="99"/>
      <c r="AK21" s="99"/>
      <c r="AL21" s="99"/>
      <c r="AM21" s="99"/>
      <c r="AN21" s="99"/>
      <c r="AO21" s="99"/>
      <c r="AP21" s="99"/>
      <c r="AQ21" s="100"/>
      <c r="AR21" s="99"/>
      <c r="AS21" s="101"/>
      <c r="AT21" s="101"/>
      <c r="AU21" s="101"/>
      <c r="AV21" s="101"/>
      <c r="AW21" s="101"/>
      <c r="AX21" s="101"/>
      <c r="AY21" s="102"/>
      <c r="AZ21" s="102"/>
      <c r="BA21" s="100"/>
      <c r="BB21" s="5">
        <f>LARGE($P21:$AH21,BB$3)</f>
        <v>2.53</v>
      </c>
      <c r="BC21" s="5" t="e">
        <f>LARGE($P21:$AH21,BC$3)</f>
        <v>#NUM!</v>
      </c>
      <c r="BD21" s="5" t="e">
        <f>LARGE($P21:$AH21,BD$3)</f>
        <v>#NUM!</v>
      </c>
      <c r="BE21" s="5" t="e">
        <f>LARGE($P21:$AH21,BE$3)</f>
        <v>#NUM!</v>
      </c>
      <c r="BF21" s="5" t="e">
        <f>LARGE($P21:$AH21,BF$3)</f>
        <v>#NUM!</v>
      </c>
      <c r="BG21" s="5" t="e">
        <f>LARGE($P21:$AH21,BG$3)</f>
        <v>#NUM!</v>
      </c>
      <c r="BH21" s="5" t="e">
        <f>LARGE($P21:$AH21,BH$3)</f>
        <v>#NUM!</v>
      </c>
      <c r="BI21" s="5" t="e">
        <f>LARGE($P21:$AH21,BI$3)</f>
        <v>#NUM!</v>
      </c>
      <c r="BJ21" s="5" t="e">
        <f>LARGE($P21:$AH21,BJ$3)</f>
        <v>#NUM!</v>
      </c>
      <c r="BK21" s="5" t="e">
        <f>LARGE($P21:$AH21,BK$3)</f>
        <v>#NUM!</v>
      </c>
    </row>
    <row r="22" spans="1:63" ht="14.25">
      <c r="A22" s="4">
        <v>18</v>
      </c>
      <c r="B22" s="114" t="s">
        <v>10</v>
      </c>
      <c r="C22" s="115" t="s">
        <v>55</v>
      </c>
      <c r="D22" s="116">
        <f>IF(ISERROR(BB22),"",BB22)</f>
        <v>-0.13</v>
      </c>
      <c r="E22" s="116">
        <f>IF(ISERROR(BC22),"",BC22)</f>
      </c>
      <c r="F22" s="116">
        <f>IF(ISERROR(BD22),"",BD22)</f>
      </c>
      <c r="G22" s="116">
        <f>IF(ISERROR(BE22),"",BE22)</f>
      </c>
      <c r="H22" s="116">
        <f>IF(ISERROR(BF22),"",BF22)</f>
      </c>
      <c r="I22" s="116">
        <f>IF(ISERROR(BG22),"",BG22)</f>
      </c>
      <c r="J22" s="116">
        <f>IF(ISERROR(BH22),"",BH22)</f>
      </c>
      <c r="K22" s="116">
        <f>IF(ISERROR(BI22),"",BI22)</f>
      </c>
      <c r="L22" s="116">
        <f>IF(ISERROR(BJ22),"",BJ22)</f>
      </c>
      <c r="M22" s="116">
        <f>IF(ISERROR(BK22),"",BK22)</f>
      </c>
      <c r="N22" s="5">
        <f>AVERAGE(D22:M22)</f>
        <v>-0.13</v>
      </c>
      <c r="O22" s="76" t="b">
        <f>COUNT(AI22:BA22)&gt;=$O$4</f>
        <v>0</v>
      </c>
      <c r="P22" s="97">
        <f>IF(ISBLANK(AI22),"",ROUND(AI22*P$3,2))</f>
      </c>
      <c r="Q22" s="97">
        <f>IF(ISBLANK(AJ22),"",ROUND(AJ22*Q$3,2))</f>
      </c>
      <c r="R22" s="97">
        <f>IF(ISBLANK(AK22),"",ROUND(AK22*R$3,2))</f>
      </c>
      <c r="S22" s="97">
        <f>IF(ISBLANK(AL22),"",ROUND(AL22*S$3,2))</f>
      </c>
      <c r="T22" s="97">
        <f>IF(ISBLANK(AM22),"",ROUND(AM22*T$3,2))</f>
      </c>
      <c r="U22" s="97">
        <f>IF(ISBLANK(AN22),"",ROUND(AN22*U$3,2))</f>
      </c>
      <c r="V22" s="97">
        <f>IF(ISBLANK(AO22),"",ROUND(AO22*V$3,2))</f>
        <v>-0.13</v>
      </c>
      <c r="W22" s="97">
        <f>IF(ISBLANK(AP22),"",ROUND(AP22*W$3,2))</f>
      </c>
      <c r="X22" s="97">
        <f>IF(ISBLANK(AQ22),"",ROUND(AQ22*X$3,2))</f>
      </c>
      <c r="Y22" s="97">
        <f>IF(ISBLANK(AR22),"",ROUND(AR22*Y$3,2))</f>
      </c>
      <c r="Z22" s="97">
        <f>IF(ISBLANK(AS22),"",ROUND(AS22*Z$3,2))</f>
      </c>
      <c r="AA22" s="97">
        <f>IF(ISBLANK(AT22),"",ROUND(AT22*AA$3,2))</f>
      </c>
      <c r="AB22" s="97">
        <f>IF(ISBLANK(AU22),"",ROUND(AU22*AB$3,2))</f>
      </c>
      <c r="AC22" s="97">
        <f>IF(ISBLANK(AV22),"",ROUND(AV22*AC$3,2))</f>
      </c>
      <c r="AD22" s="97">
        <f>IF(ISBLANK(AW22),"",ROUND(AW22*AD$3,2))</f>
      </c>
      <c r="AE22" s="97">
        <f>IF(ISBLANK(AX22),"",ROUND(AX22*AE$3,2))</f>
      </c>
      <c r="AF22" s="97">
        <f>IF(ISBLANK(AY22),"",ROUND(AY22*AF$3,2))</f>
      </c>
      <c r="AG22" s="97">
        <f>IF(ISBLANK(AZ22),"",ROUND(AZ22*AG$3,2))</f>
      </c>
      <c r="AH22" s="97">
        <f>IF(ISBLANK(BA22),"",ROUND(BA22*AH$3,2))</f>
      </c>
      <c r="AI22" s="99"/>
      <c r="AJ22" s="99"/>
      <c r="AK22" s="99"/>
      <c r="AL22" s="99"/>
      <c r="AM22" s="99"/>
      <c r="AN22" s="99"/>
      <c r="AO22" s="99">
        <v>-0.125</v>
      </c>
      <c r="AP22" s="99"/>
      <c r="AQ22" s="100"/>
      <c r="AR22" s="101"/>
      <c r="AS22" s="101"/>
      <c r="AT22" s="101"/>
      <c r="AU22" s="101"/>
      <c r="AV22" s="101"/>
      <c r="AW22" s="101"/>
      <c r="AX22" s="101"/>
      <c r="AY22" s="102"/>
      <c r="AZ22" s="102"/>
      <c r="BA22" s="100"/>
      <c r="BB22" s="5">
        <f>LARGE($P22:$AH22,BB$3)</f>
        <v>-0.13</v>
      </c>
      <c r="BC22" s="5" t="e">
        <f>LARGE($P22:$AH22,BC$3)</f>
        <v>#NUM!</v>
      </c>
      <c r="BD22" s="5" t="e">
        <f>LARGE($P22:$AH22,BD$3)</f>
        <v>#NUM!</v>
      </c>
      <c r="BE22" s="5" t="e">
        <f>LARGE($P22:$AH22,BE$3)</f>
        <v>#NUM!</v>
      </c>
      <c r="BF22" s="5" t="e">
        <f>LARGE($P22:$AH22,BF$3)</f>
        <v>#NUM!</v>
      </c>
      <c r="BG22" s="5" t="e">
        <f>LARGE($P22:$AH22,BG$3)</f>
        <v>#NUM!</v>
      </c>
      <c r="BH22" s="5" t="e">
        <f>LARGE($P22:$AH22,BH$3)</f>
        <v>#NUM!</v>
      </c>
      <c r="BI22" s="5" t="e">
        <f>LARGE($P22:$AH22,BI$3)</f>
        <v>#NUM!</v>
      </c>
      <c r="BJ22" s="5" t="e">
        <f>LARGE($P22:$AH22,BJ$3)</f>
        <v>#NUM!</v>
      </c>
      <c r="BK22" s="5" t="e">
        <f>LARGE($P22:$AH22,BK$3)</f>
        <v>#NUM!</v>
      </c>
    </row>
    <row r="23" spans="1:63" ht="14.25">
      <c r="A23" s="4">
        <v>19</v>
      </c>
      <c r="B23" s="114" t="s">
        <v>2</v>
      </c>
      <c r="C23" s="115" t="s">
        <v>60</v>
      </c>
      <c r="D23" s="116">
        <f>IF(ISERROR(BB23),"",BB23)</f>
        <v>34.06</v>
      </c>
      <c r="E23" s="116">
        <f>IF(ISERROR(BC23),"",BC23)</f>
        <v>4.46</v>
      </c>
      <c r="F23" s="116">
        <f>IF(ISERROR(BD23),"",BD23)</f>
        <v>-8.17</v>
      </c>
      <c r="G23" s="116">
        <f>IF(ISERROR(BE23),"",BE23)</f>
        <v>-9.64</v>
      </c>
      <c r="H23" s="116">
        <f>IF(ISERROR(BF23),"",BF23)</f>
        <v>-22.52</v>
      </c>
      <c r="I23" s="116">
        <f>IF(ISERROR(BG23),"",BG23)</f>
      </c>
      <c r="J23" s="116">
        <f>IF(ISERROR(BH23),"",BH23)</f>
      </c>
      <c r="K23" s="116">
        <f>IF(ISERROR(BI23),"",BI23)</f>
      </c>
      <c r="L23" s="116">
        <f>IF(ISERROR(BJ23),"",BJ23)</f>
      </c>
      <c r="M23" s="116">
        <f>IF(ISERROR(BK23),"",BK23)</f>
      </c>
      <c r="N23" s="5">
        <f>AVERAGE(D23:M23)</f>
        <v>-0.36199999999999977</v>
      </c>
      <c r="O23" s="76" t="b">
        <f>COUNT(AI23:BA23)&gt;=$O$4</f>
        <v>0</v>
      </c>
      <c r="P23" s="97">
        <f>IF(ISBLANK(AI23),"",ROUND(AI23*P$3,2))</f>
      </c>
      <c r="Q23" s="97">
        <f>IF(ISBLANK(AJ23),"",ROUND(AJ23*Q$3,2))</f>
      </c>
      <c r="R23" s="97">
        <f>IF(ISBLANK(AK23),"",ROUND(AK23*R$3,2))</f>
      </c>
      <c r="S23" s="97">
        <f>IF(ISBLANK(AL23),"",ROUND(AL23*S$3,2))</f>
      </c>
      <c r="T23" s="97">
        <f>IF(ISBLANK(AM23),"",ROUND(AM23*T$3,2))</f>
      </c>
      <c r="U23" s="97">
        <f>IF(ISBLANK(AN23),"",ROUND(AN23*U$3,2))</f>
      </c>
      <c r="V23" s="97">
        <f>IF(ISBLANK(AO23),"",ROUND(AO23*V$3,2))</f>
      </c>
      <c r="W23" s="97">
        <f>IF(ISBLANK(AP23),"",ROUND(AP23*W$3,2))</f>
        <v>4.46</v>
      </c>
      <c r="X23" s="97">
        <f>IF(ISBLANK(AQ23),"",ROUND(AQ23*X$3,2))</f>
        <v>-22.52</v>
      </c>
      <c r="Y23" s="97">
        <f>IF(ISBLANK(AR23),"",ROUND(AR23*Y$3,2))</f>
        <v>34.06</v>
      </c>
      <c r="Z23" s="97">
        <f>IF(ISBLANK(AS23),"",ROUND(AS23*Z$3,2))</f>
        <v>-9.64</v>
      </c>
      <c r="AA23" s="97">
        <f>IF(ISBLANK(AT23),"",ROUND(AT23*AA$3,2))</f>
        <v>-8.17</v>
      </c>
      <c r="AB23" s="97">
        <f>IF(ISBLANK(AU23),"",ROUND(AU23*AB$3,2))</f>
      </c>
      <c r="AC23" s="97">
        <f>IF(ISBLANK(AV23),"",ROUND(AV23*AC$3,2))</f>
      </c>
      <c r="AD23" s="97">
        <f>IF(ISBLANK(AW23),"",ROUND(AW23*AD$3,2))</f>
      </c>
      <c r="AE23" s="97">
        <f>IF(ISBLANK(AX23),"",ROUND(AX23*AE$3,2))</f>
      </c>
      <c r="AF23" s="97">
        <f>IF(ISBLANK(AY23),"",ROUND(AY23*AF$3,2))</f>
      </c>
      <c r="AG23" s="97">
        <f>IF(ISBLANK(AZ23),"",ROUND(AZ23*AG$3,2))</f>
      </c>
      <c r="AH23" s="97">
        <f>IF(ISBLANK(BA23),"",ROUND(BA23*AH$3,2))</f>
      </c>
      <c r="AI23" s="99"/>
      <c r="AJ23" s="99"/>
      <c r="AK23" s="99"/>
      <c r="AL23" s="99"/>
      <c r="AM23" s="99"/>
      <c r="AN23" s="99"/>
      <c r="AO23" s="99"/>
      <c r="AP23" s="99">
        <v>4.125</v>
      </c>
      <c r="AQ23" s="99">
        <v>-19.25</v>
      </c>
      <c r="AR23" s="99">
        <v>27.25</v>
      </c>
      <c r="AS23" s="101">
        <v>-7.25</v>
      </c>
      <c r="AT23" s="101">
        <v>-5.75</v>
      </c>
      <c r="AU23" s="101"/>
      <c r="AV23" s="101"/>
      <c r="AW23" s="101"/>
      <c r="AX23" s="101"/>
      <c r="AY23" s="102"/>
      <c r="AZ23" s="102"/>
      <c r="BA23" s="100"/>
      <c r="BB23" s="5">
        <f>LARGE($P23:$AH23,BB$3)</f>
        <v>34.06</v>
      </c>
      <c r="BC23" s="5">
        <f>LARGE($P23:$AH23,BC$3)</f>
        <v>4.46</v>
      </c>
      <c r="BD23" s="5">
        <f>LARGE($P23:$AH23,BD$3)</f>
        <v>-8.17</v>
      </c>
      <c r="BE23" s="5">
        <f>LARGE($P23:$AH23,BE$3)</f>
        <v>-9.64</v>
      </c>
      <c r="BF23" s="5">
        <f>LARGE($P23:$AH23,BF$3)</f>
        <v>-22.52</v>
      </c>
      <c r="BG23" s="5" t="e">
        <f>LARGE($P23:$AH23,BG$3)</f>
        <v>#NUM!</v>
      </c>
      <c r="BH23" s="5" t="e">
        <f>LARGE($P23:$AH23,BH$3)</f>
        <v>#NUM!</v>
      </c>
      <c r="BI23" s="5" t="e">
        <f>LARGE($P23:$AH23,BI$3)</f>
        <v>#NUM!</v>
      </c>
      <c r="BJ23" s="5" t="e">
        <f>LARGE($P23:$AH23,BJ$3)</f>
        <v>#NUM!</v>
      </c>
      <c r="BK23" s="5" t="e">
        <f>LARGE($P23:$AH23,BK$3)</f>
        <v>#NUM!</v>
      </c>
    </row>
    <row r="24" spans="1:63" ht="14.25">
      <c r="A24" s="4">
        <v>20</v>
      </c>
      <c r="B24" s="103" t="s">
        <v>12</v>
      </c>
      <c r="C24" s="104" t="s">
        <v>14</v>
      </c>
      <c r="D24" s="116">
        <f>IF(ISERROR(BB24),"",BB24)</f>
        <v>7.21</v>
      </c>
      <c r="E24" s="116">
        <f>IF(ISERROR(BC24),"",BC24)</f>
        <v>6.11</v>
      </c>
      <c r="F24" s="116">
        <f>IF(ISERROR(BD24),"",BD24)</f>
        <v>-0.84</v>
      </c>
      <c r="G24" s="116">
        <f>IF(ISERROR(BE24),"",BE24)</f>
        <v>-1.81</v>
      </c>
      <c r="H24" s="116">
        <f>IF(ISERROR(BF24),"",BF24)</f>
        <v>-15.75</v>
      </c>
      <c r="I24" s="116">
        <f>IF(ISERROR(BG24),"",BG24)</f>
      </c>
      <c r="J24" s="116">
        <f>IF(ISERROR(BH24),"",BH24)</f>
      </c>
      <c r="K24" s="116">
        <f>IF(ISERROR(BI24),"",BI24)</f>
      </c>
      <c r="L24" s="116">
        <f>IF(ISERROR(BJ24),"",BJ24)</f>
      </c>
      <c r="M24" s="116">
        <f>IF(ISERROR(BK24),"",BK24)</f>
      </c>
      <c r="N24" s="5">
        <f>AVERAGE(D24:M24)</f>
        <v>-1.016</v>
      </c>
      <c r="O24" s="76" t="b">
        <f>COUNT(AI24:BA24)&gt;=$O$4</f>
        <v>0</v>
      </c>
      <c r="P24" s="97">
        <f>IF(ISBLANK(AI24),"",ROUND(AI24*P$3,2))</f>
        <v>-1.81</v>
      </c>
      <c r="Q24" s="97">
        <f>IF(ISBLANK(AJ24),"",ROUND(AJ24*Q$3,2))</f>
      </c>
      <c r="R24" s="97">
        <f>IF(ISBLANK(AK24),"",ROUND(AK24*R$3,2))</f>
        <v>6.11</v>
      </c>
      <c r="S24" s="97">
        <f>IF(ISBLANK(AL24),"",ROUND(AL24*S$3,2))</f>
      </c>
      <c r="T24" s="97">
        <f>IF(ISBLANK(AM24),"",ROUND(AM24*T$3,2))</f>
      </c>
      <c r="U24" s="97">
        <f>IF(ISBLANK(AN24),"",ROUND(AN24*U$3,2))</f>
      </c>
      <c r="V24" s="97">
        <f>IF(ISBLANK(AO24),"",ROUND(AO24*V$3,2))</f>
      </c>
      <c r="W24" s="97">
        <f>IF(ISBLANK(AP24),"",ROUND(AP24*W$3,2))</f>
      </c>
      <c r="X24" s="97">
        <f>IF(ISBLANK(AQ24),"",ROUND(AQ24*X$3,2))</f>
      </c>
      <c r="Y24" s="97">
        <f>IF(ISBLANK(AR24),"",ROUND(AR24*Y$3,2))</f>
      </c>
      <c r="Z24" s="97">
        <f>IF(ISBLANK(AS24),"",ROUND(AS24*Z$3,2))</f>
      </c>
      <c r="AA24" s="97">
        <f>IF(ISBLANK(AT24),"",ROUND(AT24*AA$3,2))</f>
      </c>
      <c r="AB24" s="97">
        <f>IF(ISBLANK(AU24),"",ROUND(AU24*AB$3,2))</f>
      </c>
      <c r="AC24" s="97">
        <f>IF(ISBLANK(AV24),"",ROUND(AV24*AC$3,2))</f>
      </c>
      <c r="AD24" s="97">
        <f>IF(ISBLANK(AW24),"",ROUND(AW24*AD$3,2))</f>
        <v>-0.84</v>
      </c>
      <c r="AE24" s="97">
        <f>IF(ISBLANK(AX24),"",ROUND(AX24*AE$3,2))</f>
        <v>-15.75</v>
      </c>
      <c r="AF24" s="97">
        <f>IF(ISBLANK(AY24),"",ROUND(AY24*AF$3,2))</f>
        <v>7.21</v>
      </c>
      <c r="AG24" s="97">
        <f>IF(ISBLANK(AZ24),"",ROUND(AZ24*AG$3,2))</f>
      </c>
      <c r="AH24" s="97">
        <f>IF(ISBLANK(BA24),"",ROUND(BA24*AH$3,2))</f>
      </c>
      <c r="AI24" s="99">
        <v>-3.625</v>
      </c>
      <c r="AJ24" s="99"/>
      <c r="AK24" s="99">
        <v>9.125</v>
      </c>
      <c r="AL24" s="99"/>
      <c r="AM24" s="99"/>
      <c r="AN24" s="99"/>
      <c r="AO24" s="99"/>
      <c r="AP24" s="99"/>
      <c r="AQ24" s="100"/>
      <c r="AR24" s="99"/>
      <c r="AS24" s="101"/>
      <c r="AT24" s="101"/>
      <c r="AU24" s="101"/>
      <c r="AV24" s="101"/>
      <c r="AW24" s="101">
        <v>-0.5</v>
      </c>
      <c r="AX24" s="112">
        <v>-9</v>
      </c>
      <c r="AY24" s="112">
        <v>3.9375</v>
      </c>
      <c r="AZ24" s="102"/>
      <c r="BA24" s="100"/>
      <c r="BB24" s="5">
        <f>LARGE($P24:$AH24,BB$3)</f>
        <v>7.21</v>
      </c>
      <c r="BC24" s="5">
        <f>LARGE($P24:$AH24,BC$3)</f>
        <v>6.11</v>
      </c>
      <c r="BD24" s="5">
        <f>LARGE($P24:$AH24,BD$3)</f>
        <v>-0.84</v>
      </c>
      <c r="BE24" s="5">
        <f>LARGE($P24:$AH24,BE$3)</f>
        <v>-1.81</v>
      </c>
      <c r="BF24" s="5">
        <f>LARGE($P24:$AH24,BF$3)</f>
        <v>-15.75</v>
      </c>
      <c r="BG24" s="5" t="e">
        <f>LARGE($P24:$AH24,BG$3)</f>
        <v>#NUM!</v>
      </c>
      <c r="BH24" s="5" t="e">
        <f>LARGE($P24:$AH24,BH$3)</f>
        <v>#NUM!</v>
      </c>
      <c r="BI24" s="5" t="e">
        <f>LARGE($P24:$AH24,BI$3)</f>
        <v>#NUM!</v>
      </c>
      <c r="BJ24" s="5" t="e">
        <f>LARGE($P24:$AH24,BJ$3)</f>
        <v>#NUM!</v>
      </c>
      <c r="BK24" s="5" t="e">
        <f>LARGE($P24:$AH24,BK$3)</f>
        <v>#NUM!</v>
      </c>
    </row>
    <row r="25" spans="1:63" ht="14.25">
      <c r="A25" s="4">
        <v>21</v>
      </c>
      <c r="B25" s="103" t="s">
        <v>36</v>
      </c>
      <c r="C25" s="104" t="s">
        <v>37</v>
      </c>
      <c r="D25" s="116">
        <f>IF(ISERROR(BB25),"",BB25)</f>
        <v>-1.34</v>
      </c>
      <c r="E25" s="116">
        <f>IF(ISERROR(BC25),"",BC25)</f>
      </c>
      <c r="F25" s="116">
        <f>IF(ISERROR(BD25),"",BD25)</f>
      </c>
      <c r="G25" s="116">
        <f>IF(ISERROR(BE25),"",BE25)</f>
      </c>
      <c r="H25" s="116">
        <f>IF(ISERROR(BF25),"",BF25)</f>
      </c>
      <c r="I25" s="116">
        <f>IF(ISERROR(BG25),"",BG25)</f>
      </c>
      <c r="J25" s="116">
        <f>IF(ISERROR(BH25),"",BH25)</f>
      </c>
      <c r="K25" s="116">
        <f>IF(ISERROR(BI25),"",BI25)</f>
      </c>
      <c r="L25" s="116">
        <f>IF(ISERROR(BJ25),"",BJ25)</f>
      </c>
      <c r="M25" s="116">
        <f>IF(ISERROR(BK25),"",BK25)</f>
      </c>
      <c r="N25" s="5">
        <f>AVERAGE(D25:M25)</f>
        <v>-1.34</v>
      </c>
      <c r="O25" s="76" t="b">
        <v>0</v>
      </c>
      <c r="P25" s="97">
        <f>IF(ISBLANK(AI25),"",ROUND(AI25*P$3,2))</f>
        <v>-1.34</v>
      </c>
      <c r="Q25" s="97">
        <f>IF(ISBLANK(AJ25),"",ROUND(AJ25*Q$3,2))</f>
      </c>
      <c r="R25" s="97">
        <f>IF(ISBLANK(AK25),"",ROUND(AK25*R$3,2))</f>
      </c>
      <c r="S25" s="97">
        <f>IF(ISBLANK(AL25),"",ROUND(AL25*S$3,2))</f>
      </c>
      <c r="T25" s="97">
        <f>IF(ISBLANK(AM25),"",ROUND(AM25*T$3,2))</f>
      </c>
      <c r="U25" s="97">
        <f>IF(ISBLANK(AN25),"",ROUND(AN25*U$3,2))</f>
      </c>
      <c r="V25" s="97">
        <f>IF(ISBLANK(AO25),"",ROUND(AO25*V$3,2))</f>
      </c>
      <c r="W25" s="97">
        <f>IF(ISBLANK(AP25),"",ROUND(AP25*W$3,2))</f>
      </c>
      <c r="X25" s="97">
        <f>IF(ISBLANK(AQ25),"",ROUND(AQ25*X$3,2))</f>
      </c>
      <c r="Y25" s="97">
        <f>IF(ISBLANK(AR25),"",ROUND(AR25*Y$3,2))</f>
      </c>
      <c r="Z25" s="97">
        <f>IF(ISBLANK(AS25),"",ROUND(AS25*Z$3,2))</f>
      </c>
      <c r="AA25" s="97">
        <f>IF(ISBLANK(AT25),"",ROUND(AT25*AA$3,2))</f>
      </c>
      <c r="AB25" s="97">
        <f>IF(ISBLANK(AU25),"",ROUND(AU25*AB$3,2))</f>
      </c>
      <c r="AC25" s="97">
        <f>IF(ISBLANK(AV25),"",ROUND(AV25*AC$3,2))</f>
      </c>
      <c r="AD25" s="97">
        <f>IF(ISBLANK(AW25),"",ROUND(AW25*AD$3,2))</f>
      </c>
      <c r="AE25" s="97">
        <f>IF(ISBLANK(AX25),"",ROUND(AX25*AE$3,2))</f>
      </c>
      <c r="AF25" s="97">
        <f>IF(ISBLANK(AY25),"",ROUND(AY25*AF$3,2))</f>
      </c>
      <c r="AG25" s="97">
        <f>IF(ISBLANK(AZ25),"",ROUND(AZ25*AG$3,2))</f>
      </c>
      <c r="AH25" s="97">
        <f>IF(ISBLANK(BA25),"",ROUND(BA25*AH$3,2))</f>
      </c>
      <c r="AI25" s="99">
        <v>-2.6875</v>
      </c>
      <c r="AJ25" s="99"/>
      <c r="AK25" s="99"/>
      <c r="AL25" s="99"/>
      <c r="AM25" s="99"/>
      <c r="AN25" s="99"/>
      <c r="AO25" s="99"/>
      <c r="AP25" s="99"/>
      <c r="AQ25" s="100"/>
      <c r="AR25" s="101"/>
      <c r="AS25" s="101"/>
      <c r="AT25" s="101"/>
      <c r="AU25" s="101"/>
      <c r="AV25" s="101"/>
      <c r="AW25" s="101"/>
      <c r="AX25" s="101"/>
      <c r="AY25" s="102"/>
      <c r="AZ25" s="102"/>
      <c r="BA25" s="100"/>
      <c r="BB25" s="5">
        <f>LARGE($P25:$AH25,BB$3)</f>
        <v>-1.34</v>
      </c>
      <c r="BC25" s="5" t="e">
        <f>LARGE($P25:$AH25,BC$3)</f>
        <v>#NUM!</v>
      </c>
      <c r="BD25" s="5" t="e">
        <f>LARGE($P25:$AH25,BD$3)</f>
        <v>#NUM!</v>
      </c>
      <c r="BE25" s="5" t="e">
        <f>LARGE($P25:$AH25,BE$3)</f>
        <v>#NUM!</v>
      </c>
      <c r="BF25" s="5" t="e">
        <f>LARGE($P25:$AH25,BF$3)</f>
        <v>#NUM!</v>
      </c>
      <c r="BG25" s="5" t="e">
        <f>LARGE($P25:$AH25,BG$3)</f>
        <v>#NUM!</v>
      </c>
      <c r="BH25" s="5" t="e">
        <f>LARGE($P25:$AH25,BH$3)</f>
        <v>#NUM!</v>
      </c>
      <c r="BI25" s="5" t="e">
        <f>LARGE($P25:$AH25,BI$3)</f>
        <v>#NUM!</v>
      </c>
      <c r="BJ25" s="5" t="e">
        <f>LARGE($P25:$AH25,BJ$3)</f>
        <v>#NUM!</v>
      </c>
      <c r="BK25" s="5" t="e">
        <f>LARGE($P25:$AH25,BK$3)</f>
        <v>#NUM!</v>
      </c>
    </row>
    <row r="26" spans="1:63" ht="14.25">
      <c r="A26" s="4">
        <v>22</v>
      </c>
      <c r="B26" s="121" t="s">
        <v>5</v>
      </c>
      <c r="C26" s="113" t="s">
        <v>32</v>
      </c>
      <c r="D26" s="116">
        <f>IF(ISERROR(BB26),"",BB26)</f>
        <v>9.57</v>
      </c>
      <c r="E26" s="116">
        <f>IF(ISERROR(BC26),"",BC26)</f>
        <v>4.05</v>
      </c>
      <c r="F26" s="116">
        <f>IF(ISERROR(BD26),"",BD26)</f>
        <v>-8.69</v>
      </c>
      <c r="G26" s="116">
        <f>IF(ISERROR(BE26),"",BE26)</f>
        <v>-13.74</v>
      </c>
      <c r="H26" s="116">
        <f>IF(ISERROR(BF26),"",BF26)</f>
      </c>
      <c r="I26" s="116">
        <f>IF(ISERROR(BG26),"",BG26)</f>
      </c>
      <c r="J26" s="116">
        <f>IF(ISERROR(BH26),"",BH26)</f>
      </c>
      <c r="K26" s="116">
        <f>IF(ISERROR(BI26),"",BI26)</f>
      </c>
      <c r="L26" s="116">
        <f>IF(ISERROR(BJ26),"",BJ26)</f>
      </c>
      <c r="M26" s="116">
        <f>IF(ISERROR(BK26),"",BK26)</f>
      </c>
      <c r="N26" s="5">
        <f>AVERAGE(D26:M26)</f>
        <v>-2.2024999999999997</v>
      </c>
      <c r="O26" s="76" t="b">
        <f>COUNT(AI26:BA26)&gt;=$O$4</f>
        <v>0</v>
      </c>
      <c r="P26" s="97">
        <f>IF(ISBLANK(AI26),"",ROUND(AI26*P$3,2))</f>
        <v>-8.69</v>
      </c>
      <c r="Q26" s="97">
        <f>IF(ISBLANK(AJ26),"",ROUND(AJ26*Q$3,2))</f>
        <v>9.57</v>
      </c>
      <c r="R26" s="97">
        <f>IF(ISBLANK(AK26),"",ROUND(AK26*R$3,2))</f>
        <v>-13.74</v>
      </c>
      <c r="S26" s="97">
        <f>IF(ISBLANK(AL26),"",ROUND(AL26*S$3,2))</f>
      </c>
      <c r="T26" s="97">
        <f>IF(ISBLANK(AM26),"",ROUND(AM26*T$3,2))</f>
      </c>
      <c r="U26" s="97">
        <f>IF(ISBLANK(AN26),"",ROUND(AN26*U$3,2))</f>
      </c>
      <c r="V26" s="97">
        <f>IF(ISBLANK(AO26),"",ROUND(AO26*V$3,2))</f>
      </c>
      <c r="W26" s="97">
        <f>IF(ISBLANK(AP26),"",ROUND(AP26*W$3,2))</f>
      </c>
      <c r="X26" s="97">
        <f>IF(ISBLANK(AQ26),"",ROUND(AQ26*X$3,2))</f>
      </c>
      <c r="Y26" s="97">
        <f>IF(ISBLANK(AR26),"",ROUND(AR26*Y$3,2))</f>
      </c>
      <c r="Z26" s="97">
        <f>IF(ISBLANK(AS26),"",ROUND(AS26*Z$3,2))</f>
      </c>
      <c r="AA26" s="97">
        <f>IF(ISBLANK(AT26),"",ROUND(AT26*AA$3,2))</f>
      </c>
      <c r="AB26" s="97">
        <f>IF(ISBLANK(AU26),"",ROUND(AU26*AB$3,2))</f>
      </c>
      <c r="AC26" s="97">
        <f>IF(ISBLANK(AV26),"",ROUND(AV26*AC$3,2))</f>
      </c>
      <c r="AD26" s="97">
        <f>IF(ISBLANK(AW26),"",ROUND(AW26*AD$3,2))</f>
      </c>
      <c r="AE26" s="97">
        <f>IF(ISBLANK(AX26),"",ROUND(AX26*AE$3,2))</f>
        <v>4.05</v>
      </c>
      <c r="AF26" s="97">
        <f>IF(ISBLANK(AY26),"",ROUND(AY26*AF$3,2))</f>
      </c>
      <c r="AG26" s="97">
        <f>IF(ISBLANK(AZ26),"",ROUND(AZ26*AG$3,2))</f>
      </c>
      <c r="AH26" s="97">
        <f>IF(ISBLANK(BA26),"",ROUND(BA26*AH$3,2))</f>
      </c>
      <c r="AI26" s="99">
        <v>-17.375</v>
      </c>
      <c r="AJ26" s="99">
        <v>16.5</v>
      </c>
      <c r="AK26" s="99">
        <v>-20.5</v>
      </c>
      <c r="AL26" s="99"/>
      <c r="AM26" s="99"/>
      <c r="AN26" s="99"/>
      <c r="AO26" s="99"/>
      <c r="AP26" s="99"/>
      <c r="AQ26" s="100"/>
      <c r="AR26" s="99"/>
      <c r="AS26" s="101"/>
      <c r="AT26" s="101"/>
      <c r="AU26" s="101"/>
      <c r="AV26" s="101"/>
      <c r="AW26" s="101"/>
      <c r="AX26" s="101">
        <v>2.3125</v>
      </c>
      <c r="AY26" s="102"/>
      <c r="AZ26" s="102"/>
      <c r="BA26" s="100"/>
      <c r="BB26" s="5">
        <f>LARGE($P26:$AH26,BB$3)</f>
        <v>9.57</v>
      </c>
      <c r="BC26" s="5">
        <f>LARGE($P26:$AH26,BC$3)</f>
        <v>4.05</v>
      </c>
      <c r="BD26" s="5">
        <f>LARGE($P26:$AH26,BD$3)</f>
        <v>-8.69</v>
      </c>
      <c r="BE26" s="5">
        <f>LARGE($P26:$AH26,BE$3)</f>
        <v>-13.74</v>
      </c>
      <c r="BF26" s="5" t="e">
        <f>LARGE($P26:$AH26,BF$3)</f>
        <v>#NUM!</v>
      </c>
      <c r="BG26" s="5" t="e">
        <f>LARGE($P26:$AH26,BG$3)</f>
        <v>#NUM!</v>
      </c>
      <c r="BH26" s="5" t="e">
        <f>LARGE($P26:$AH26,BH$3)</f>
        <v>#NUM!</v>
      </c>
      <c r="BI26" s="5" t="e">
        <f>LARGE($P26:$AH26,BI$3)</f>
        <v>#NUM!</v>
      </c>
      <c r="BJ26" s="5" t="e">
        <f>LARGE($P26:$AH26,BJ$3)</f>
        <v>#NUM!</v>
      </c>
      <c r="BK26" s="5" t="e">
        <f>LARGE($P26:$AH26,BK$3)</f>
        <v>#NUM!</v>
      </c>
    </row>
    <row r="27" spans="1:63" ht="14.25">
      <c r="A27" s="4">
        <v>23</v>
      </c>
      <c r="B27" s="114" t="s">
        <v>10</v>
      </c>
      <c r="C27" s="115" t="s">
        <v>54</v>
      </c>
      <c r="D27" s="116">
        <f>IF(ISERROR(BB27),"",BB27)</f>
        <v>-5.06</v>
      </c>
      <c r="E27" s="116">
        <f>IF(ISERROR(BC27),"",BC27)</f>
      </c>
      <c r="F27" s="116">
        <f>IF(ISERROR(BD27),"",BD27)</f>
      </c>
      <c r="G27" s="116">
        <f>IF(ISERROR(BE27),"",BE27)</f>
      </c>
      <c r="H27" s="116">
        <f>IF(ISERROR(BF27),"",BF27)</f>
      </c>
      <c r="I27" s="116">
        <f>IF(ISERROR(BG27),"",BG27)</f>
      </c>
      <c r="J27" s="116">
        <f>IF(ISERROR(BH27),"",BH27)</f>
      </c>
      <c r="K27" s="116">
        <f>IF(ISERROR(BI27),"",BI27)</f>
      </c>
      <c r="L27" s="116">
        <f>IF(ISERROR(BJ27),"",BJ27)</f>
      </c>
      <c r="M27" s="116">
        <f>IF(ISERROR(BK27),"",BK27)</f>
      </c>
      <c r="N27" s="5">
        <f>AVERAGE(D27:M27)</f>
        <v>-5.06</v>
      </c>
      <c r="O27" s="76" t="b">
        <f>COUNT(AI27:BA27)&gt;=$O$4</f>
        <v>0</v>
      </c>
      <c r="P27" s="97">
        <f>IF(ISBLANK(AI27),"",ROUND(AI27*P$3,2))</f>
      </c>
      <c r="Q27" s="97">
        <f>IF(ISBLANK(AJ27),"",ROUND(AJ27*Q$3,2))</f>
      </c>
      <c r="R27" s="97">
        <f>IF(ISBLANK(AK27),"",ROUND(AK27*R$3,2))</f>
      </c>
      <c r="S27" s="97">
        <f>IF(ISBLANK(AL27),"",ROUND(AL27*S$3,2))</f>
      </c>
      <c r="T27" s="97">
        <f>IF(ISBLANK(AM27),"",ROUND(AM27*T$3,2))</f>
      </c>
      <c r="U27" s="97">
        <f>IF(ISBLANK(AN27),"",ROUND(AN27*U$3,2))</f>
        <v>-5.06</v>
      </c>
      <c r="V27" s="97">
        <f>IF(ISBLANK(AO27),"",ROUND(AO27*V$3,2))</f>
      </c>
      <c r="W27" s="97">
        <f>IF(ISBLANK(AP27),"",ROUND(AP27*W$3,2))</f>
      </c>
      <c r="X27" s="97">
        <f>IF(ISBLANK(AQ27),"",ROUND(AQ27*X$3,2))</f>
      </c>
      <c r="Y27" s="97">
        <f>IF(ISBLANK(AR27),"",ROUND(AR27*Y$3,2))</f>
      </c>
      <c r="Z27" s="97">
        <f>IF(ISBLANK(AS27),"",ROUND(AS27*Z$3,2))</f>
      </c>
      <c r="AA27" s="97">
        <f>IF(ISBLANK(AT27),"",ROUND(AT27*AA$3,2))</f>
      </c>
      <c r="AB27" s="97">
        <f>IF(ISBLANK(AU27),"",ROUND(AU27*AB$3,2))</f>
      </c>
      <c r="AC27" s="97">
        <f>IF(ISBLANK(AV27),"",ROUND(AV27*AC$3,2))</f>
      </c>
      <c r="AD27" s="97">
        <f>IF(ISBLANK(AW27),"",ROUND(AW27*AD$3,2))</f>
      </c>
      <c r="AE27" s="97">
        <f>IF(ISBLANK(AX27),"",ROUND(AX27*AE$3,2))</f>
      </c>
      <c r="AF27" s="97">
        <f>IF(ISBLANK(AY27),"",ROUND(AY27*AF$3,2))</f>
      </c>
      <c r="AG27" s="97">
        <f>IF(ISBLANK(AZ27),"",ROUND(AZ27*AG$3,2))</f>
      </c>
      <c r="AH27" s="97">
        <f>IF(ISBLANK(BA27),"",ROUND(BA27*AH$3,2))</f>
      </c>
      <c r="AI27" s="99"/>
      <c r="AJ27" s="99"/>
      <c r="AK27" s="99"/>
      <c r="AL27" s="99"/>
      <c r="AM27" s="99"/>
      <c r="AN27" s="99">
        <v>-5.5</v>
      </c>
      <c r="AO27" s="99"/>
      <c r="AP27" s="99"/>
      <c r="AQ27" s="111"/>
      <c r="AR27" s="99"/>
      <c r="AS27" s="101"/>
      <c r="AT27" s="101"/>
      <c r="AU27" s="101"/>
      <c r="AV27" s="101"/>
      <c r="AW27" s="101"/>
      <c r="AX27" s="101"/>
      <c r="AY27" s="102"/>
      <c r="AZ27" s="102"/>
      <c r="BA27" s="100"/>
      <c r="BB27" s="5">
        <f>LARGE($P27:$AH27,BB$3)</f>
        <v>-5.06</v>
      </c>
      <c r="BC27" s="5" t="e">
        <f>LARGE($P27:$AH27,BC$3)</f>
        <v>#NUM!</v>
      </c>
      <c r="BD27" s="5" t="e">
        <f>LARGE($P27:$AH27,BD$3)</f>
        <v>#NUM!</v>
      </c>
      <c r="BE27" s="5" t="e">
        <f>LARGE($P27:$AH27,BE$3)</f>
        <v>#NUM!</v>
      </c>
      <c r="BF27" s="5" t="e">
        <f>LARGE($P27:$AH27,BF$3)</f>
        <v>#NUM!</v>
      </c>
      <c r="BG27" s="5" t="e">
        <f>LARGE($P27:$AH27,BG$3)</f>
        <v>#NUM!</v>
      </c>
      <c r="BH27" s="5" t="e">
        <f>LARGE($P27:$AH27,BH$3)</f>
        <v>#NUM!</v>
      </c>
      <c r="BI27" s="5" t="e">
        <f>LARGE($P27:$AH27,BI$3)</f>
        <v>#NUM!</v>
      </c>
      <c r="BJ27" s="5" t="e">
        <f>LARGE($P27:$AH27,BJ$3)</f>
        <v>#NUM!</v>
      </c>
      <c r="BK27" s="5" t="e">
        <f>LARGE($P27:$AH27,BK$3)</f>
        <v>#NUM!</v>
      </c>
    </row>
    <row r="28" spans="1:63" ht="14.25">
      <c r="A28" s="4">
        <v>24</v>
      </c>
      <c r="B28" s="103" t="s">
        <v>5</v>
      </c>
      <c r="C28" s="104" t="s">
        <v>10</v>
      </c>
      <c r="D28" s="116">
        <f>IF(ISERROR(BB28),"",BB28)</f>
        <v>-7.6</v>
      </c>
      <c r="E28" s="116">
        <f>IF(ISERROR(BC28),"",BC28)</f>
      </c>
      <c r="F28" s="116">
        <f>IF(ISERROR(BD28),"",BD28)</f>
      </c>
      <c r="G28" s="116">
        <f>IF(ISERROR(BE28),"",BE28)</f>
      </c>
      <c r="H28" s="116">
        <f>IF(ISERROR(BF28),"",BF28)</f>
      </c>
      <c r="I28" s="116">
        <f>IF(ISERROR(BG28),"",BG28)</f>
      </c>
      <c r="J28" s="116">
        <f>IF(ISERROR(BH28),"",BH28)</f>
      </c>
      <c r="K28" s="116">
        <f>IF(ISERROR(BI28),"",BI28)</f>
      </c>
      <c r="L28" s="116">
        <f>IF(ISERROR(BJ28),"",BJ28)</f>
      </c>
      <c r="M28" s="116">
        <f>IF(ISERROR(BK28),"",BK28)</f>
      </c>
      <c r="N28" s="5">
        <f>AVERAGE(D28:M28)</f>
        <v>-7.6</v>
      </c>
      <c r="O28" s="76" t="b">
        <f>COUNT(AI28:BA28)&gt;=$O$4</f>
        <v>0</v>
      </c>
      <c r="P28" s="97">
        <f>IF(ISBLANK(AI28),"",ROUND(AI28*P$3,2))</f>
      </c>
      <c r="Q28" s="97">
        <f>IF(ISBLANK(AJ28),"",ROUND(AJ28*Q$3,2))</f>
      </c>
      <c r="R28" s="97">
        <f>IF(ISBLANK(AK28),"",ROUND(AK28*R$3,2))</f>
      </c>
      <c r="S28" s="97">
        <f>IF(ISBLANK(AL28),"",ROUND(AL28*S$3,2))</f>
        <v>-7.6</v>
      </c>
      <c r="T28" s="97">
        <f>IF(ISBLANK(AM28),"",ROUND(AM28*T$3,2))</f>
      </c>
      <c r="U28" s="97">
        <f>IF(ISBLANK(AN28),"",ROUND(AN28*U$3,2))</f>
      </c>
      <c r="V28" s="97">
        <f>IF(ISBLANK(AO28),"",ROUND(AO28*V$3,2))</f>
      </c>
      <c r="W28" s="97">
        <f>IF(ISBLANK(AP28),"",ROUND(AP28*W$3,2))</f>
      </c>
      <c r="X28" s="97">
        <f>IF(ISBLANK(AQ28),"",ROUND(AQ28*X$3,2))</f>
      </c>
      <c r="Y28" s="97">
        <f>IF(ISBLANK(AR28),"",ROUND(AR28*Y$3,2))</f>
      </c>
      <c r="Z28" s="97">
        <f>IF(ISBLANK(AS28),"",ROUND(AS28*Z$3,2))</f>
      </c>
      <c r="AA28" s="97">
        <f>IF(ISBLANK(AT28),"",ROUND(AT28*AA$3,2))</f>
      </c>
      <c r="AB28" s="97">
        <f>IF(ISBLANK(AU28),"",ROUND(AU28*AB$3,2))</f>
      </c>
      <c r="AC28" s="97">
        <f>IF(ISBLANK(AV28),"",ROUND(AV28*AC$3,2))</f>
      </c>
      <c r="AD28" s="97">
        <f>IF(ISBLANK(AW28),"",ROUND(AW28*AD$3,2))</f>
      </c>
      <c r="AE28" s="97">
        <f>IF(ISBLANK(AX28),"",ROUND(AX28*AE$3,2))</f>
      </c>
      <c r="AF28" s="97">
        <f>IF(ISBLANK(AY28),"",ROUND(AY28*AF$3,2))</f>
      </c>
      <c r="AG28" s="97">
        <f>IF(ISBLANK(AZ28),"",ROUND(AZ28*AG$3,2))</f>
      </c>
      <c r="AH28" s="97">
        <f>IF(ISBLANK(BA28),"",ROUND(BA28*AH$3,2))</f>
      </c>
      <c r="AI28" s="99"/>
      <c r="AJ28" s="99"/>
      <c r="AK28" s="99"/>
      <c r="AL28" s="99">
        <v>-10.13</v>
      </c>
      <c r="AM28" s="99"/>
      <c r="AN28" s="99"/>
      <c r="AO28" s="99"/>
      <c r="AP28" s="99"/>
      <c r="AQ28" s="100"/>
      <c r="AR28" s="99"/>
      <c r="AS28" s="101"/>
      <c r="AT28" s="101"/>
      <c r="AU28" s="101"/>
      <c r="AV28" s="101"/>
      <c r="AW28" s="112"/>
      <c r="AX28" s="101"/>
      <c r="AY28" s="102"/>
      <c r="AZ28" s="102"/>
      <c r="BA28" s="100"/>
      <c r="BB28" s="5">
        <f>LARGE($P28:$AH28,BB$3)</f>
        <v>-7.6</v>
      </c>
      <c r="BC28" s="5" t="e">
        <f>LARGE($P28:$AH28,BC$3)</f>
        <v>#NUM!</v>
      </c>
      <c r="BD28" s="5" t="e">
        <f>LARGE($P28:$AH28,BD$3)</f>
        <v>#NUM!</v>
      </c>
      <c r="BE28" s="5" t="e">
        <f>LARGE($P28:$AH28,BE$3)</f>
        <v>#NUM!</v>
      </c>
      <c r="BF28" s="5" t="e">
        <f>LARGE($P28:$AH28,BF$3)</f>
        <v>#NUM!</v>
      </c>
      <c r="BG28" s="5" t="e">
        <f>LARGE($P28:$AH28,BG$3)</f>
        <v>#NUM!</v>
      </c>
      <c r="BH28" s="5" t="e">
        <f>LARGE($P28:$AH28,BH$3)</f>
        <v>#NUM!</v>
      </c>
      <c r="BI28" s="5" t="e">
        <f>LARGE($P28:$AH28,BI$3)</f>
        <v>#NUM!</v>
      </c>
      <c r="BJ28" s="5" t="e">
        <f>LARGE($P28:$AH28,BJ$3)</f>
        <v>#NUM!</v>
      </c>
      <c r="BK28" s="5" t="e">
        <f>LARGE($P28:$AH28,BK$3)</f>
        <v>#NUM!</v>
      </c>
    </row>
    <row r="29" spans="1:63" ht="14.25">
      <c r="A29" s="4">
        <v>25</v>
      </c>
      <c r="B29" s="114" t="s">
        <v>13</v>
      </c>
      <c r="C29" s="115" t="s">
        <v>91</v>
      </c>
      <c r="D29" s="116">
        <f>IF(ISERROR(BB29),"",BB29)</f>
        <v>-8.42</v>
      </c>
      <c r="E29" s="116">
        <f>IF(ISERROR(BC29),"",BC29)</f>
      </c>
      <c r="F29" s="116">
        <f>IF(ISERROR(BD29),"",BD29)</f>
      </c>
      <c r="G29" s="116">
        <f>IF(ISERROR(BE29),"",BE29)</f>
      </c>
      <c r="H29" s="116">
        <f>IF(ISERROR(BF29),"",BF29)</f>
      </c>
      <c r="I29" s="116">
        <f>IF(ISERROR(BG29),"",BG29)</f>
      </c>
      <c r="J29" s="116">
        <f>IF(ISERROR(BH29),"",BH29)</f>
      </c>
      <c r="K29" s="116">
        <f>IF(ISERROR(BI29),"",BI29)</f>
      </c>
      <c r="L29" s="116">
        <f>IF(ISERROR(BJ29),"",BJ29)</f>
      </c>
      <c r="M29" s="116">
        <f>IF(ISERROR(BK29),"",BK29)</f>
      </c>
      <c r="N29" s="5">
        <f>AVERAGE(D29:M29)</f>
        <v>-8.42</v>
      </c>
      <c r="O29" s="76" t="b">
        <f>COUNT(AI29:BA29)&gt;=$O$4</f>
        <v>0</v>
      </c>
      <c r="P29" s="97">
        <f>IF(ISBLANK(AI29),"",ROUND(AI29*P$3,2))</f>
      </c>
      <c r="Q29" s="97">
        <f>IF(ISBLANK(AJ29),"",ROUND(AJ29*Q$3,2))</f>
      </c>
      <c r="R29" s="97">
        <f>IF(ISBLANK(AK29),"",ROUND(AK29*R$3,2))</f>
      </c>
      <c r="S29" s="97">
        <f>IF(ISBLANK(AL29),"",ROUND(AL29*S$3,2))</f>
      </c>
      <c r="T29" s="97">
        <f>IF(ISBLANK(AM29),"",ROUND(AM29*T$3,2))</f>
      </c>
      <c r="U29" s="97">
        <f>IF(ISBLANK(AN29),"",ROUND(AN29*U$3,2))</f>
      </c>
      <c r="V29" s="97">
        <f>IF(ISBLANK(AO29),"",ROUND(AO29*V$3,2))</f>
      </c>
      <c r="W29" s="97">
        <f>IF(ISBLANK(AP29),"",ROUND(AP29*W$3,2))</f>
      </c>
      <c r="X29" s="97">
        <f>IF(ISBLANK(AQ29),"",ROUND(AQ29*X$3,2))</f>
      </c>
      <c r="Y29" s="97">
        <f>IF(ISBLANK(AR29),"",ROUND(AR29*Y$3,2))</f>
      </c>
      <c r="Z29" s="97">
        <f>IF(ISBLANK(AS29),"",ROUND(AS29*Z$3,2))</f>
      </c>
      <c r="AA29" s="97">
        <f>IF(ISBLANK(AT29),"",ROUND(AT29*AA$3,2))</f>
      </c>
      <c r="AB29" s="97">
        <f>IF(ISBLANK(AU29),"",ROUND(AU29*AB$3,2))</f>
      </c>
      <c r="AC29" s="97">
        <f>IF(ISBLANK(AV29),"",ROUND(AV29*AC$3,2))</f>
      </c>
      <c r="AD29" s="97">
        <f>IF(ISBLANK(AW29),"",ROUND(AW29*AD$3,2))</f>
      </c>
      <c r="AE29" s="97">
        <f>IF(ISBLANK(AX29),"",ROUND(AX29*AE$3,2))</f>
        <v>-8.42</v>
      </c>
      <c r="AF29" s="97">
        <f>IF(ISBLANK(AY29),"",ROUND(AY29*AF$3,2))</f>
      </c>
      <c r="AG29" s="97">
        <f>IF(ISBLANK(AZ29),"",ROUND(AZ29*AG$3,2))</f>
      </c>
      <c r="AH29" s="97">
        <f>IF(ISBLANK(BA29),"",ROUND(BA29*AH$3,2))</f>
      </c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101"/>
      <c r="AT29" s="101"/>
      <c r="AU29" s="101"/>
      <c r="AV29" s="101"/>
      <c r="AW29" s="101"/>
      <c r="AX29" s="112">
        <v>-4.8125</v>
      </c>
      <c r="AY29" s="102"/>
      <c r="AZ29" s="102"/>
      <c r="BA29" s="100"/>
      <c r="BB29" s="5">
        <f>LARGE($P29:$AH29,BB$3)</f>
        <v>-8.42</v>
      </c>
      <c r="BC29" s="5" t="e">
        <f>LARGE($P29:$AH29,BC$3)</f>
        <v>#NUM!</v>
      </c>
      <c r="BD29" s="5" t="e">
        <f>LARGE($P29:$AH29,BD$3)</f>
        <v>#NUM!</v>
      </c>
      <c r="BE29" s="5" t="e">
        <f>LARGE($P29:$AH29,BE$3)</f>
        <v>#NUM!</v>
      </c>
      <c r="BF29" s="5" t="e">
        <f>LARGE($P29:$AH29,BF$3)</f>
        <v>#NUM!</v>
      </c>
      <c r="BG29" s="5" t="e">
        <f>LARGE($P29:$AH29,BG$3)</f>
        <v>#NUM!</v>
      </c>
      <c r="BH29" s="5" t="e">
        <f>LARGE($P29:$AH29,BH$3)</f>
        <v>#NUM!</v>
      </c>
      <c r="BI29" s="5" t="e">
        <f>LARGE($P29:$AH29,BI$3)</f>
        <v>#NUM!</v>
      </c>
      <c r="BJ29" s="5" t="e">
        <f>LARGE($P29:$AH29,BJ$3)</f>
        <v>#NUM!</v>
      </c>
      <c r="BK29" s="5" t="e">
        <f>LARGE($P29:$AH29,BK$3)</f>
        <v>#NUM!</v>
      </c>
    </row>
    <row r="30" spans="1:63" ht="14.25">
      <c r="A30" s="4">
        <v>26</v>
      </c>
      <c r="B30" s="103" t="s">
        <v>2</v>
      </c>
      <c r="C30" s="104" t="s">
        <v>1</v>
      </c>
      <c r="D30" s="116">
        <f>IF(ISERROR(BB30),"",BB30)</f>
        <v>10.16</v>
      </c>
      <c r="E30" s="116">
        <f>IF(ISERROR(BC30),"",BC30)</f>
        <v>5.29</v>
      </c>
      <c r="F30" s="116">
        <f>IF(ISERROR(BD30),"",BD30)</f>
        <v>-11.86</v>
      </c>
      <c r="G30" s="116">
        <f>IF(ISERROR(BE30),"",BE30)</f>
        <v>-37.63</v>
      </c>
      <c r="H30" s="116">
        <f>IF(ISERROR(BF30),"",BF30)</f>
      </c>
      <c r="I30" s="116">
        <f>IF(ISERROR(BG30),"",BG30)</f>
      </c>
      <c r="J30" s="116">
        <f>IF(ISERROR(BH30),"",BH30)</f>
      </c>
      <c r="K30" s="116">
        <f>IF(ISERROR(BI30),"",BI30)</f>
      </c>
      <c r="L30" s="116">
        <f>IF(ISERROR(BJ30),"",BJ30)</f>
      </c>
      <c r="M30" s="116">
        <f>IF(ISERROR(BK30),"",BK30)</f>
      </c>
      <c r="N30" s="5">
        <f>AVERAGE(D30:M30)</f>
        <v>-8.510000000000002</v>
      </c>
      <c r="O30" s="76" t="b">
        <f>COUNT(AI30:BA30)&gt;=$O$4</f>
        <v>0</v>
      </c>
      <c r="P30" s="97">
        <f>IF(ISBLANK(AI30),"",ROUND(AI30*P$3,2))</f>
        <v>10.16</v>
      </c>
      <c r="Q30" s="97">
        <f>IF(ISBLANK(AJ30),"",ROUND(AJ30*Q$3,2))</f>
      </c>
      <c r="R30" s="97">
        <f>IF(ISBLANK(AK30),"",ROUND(AK30*R$3,2))</f>
      </c>
      <c r="S30" s="97">
        <f>IF(ISBLANK(AL30),"",ROUND(AL30*S$3,2))</f>
        <v>-11.86</v>
      </c>
      <c r="T30" s="97">
        <f>IF(ISBLANK(AM30),"",ROUND(AM30*T$3,2))</f>
      </c>
      <c r="U30" s="97">
        <f>IF(ISBLANK(AN30),"",ROUND(AN30*U$3,2))</f>
        <v>5.29</v>
      </c>
      <c r="V30" s="97">
        <f>IF(ISBLANK(AO30),"",ROUND(AO30*V$3,2))</f>
        <v>-37.63</v>
      </c>
      <c r="W30" s="97">
        <f>IF(ISBLANK(AP30),"",ROUND(AP30*W$3,2))</f>
      </c>
      <c r="X30" s="97">
        <f>IF(ISBLANK(AQ30),"",ROUND(AQ30*X$3,2))</f>
      </c>
      <c r="Y30" s="97">
        <f>IF(ISBLANK(AR30),"",ROUND(AR30*Y$3,2))</f>
      </c>
      <c r="Z30" s="97">
        <f>IF(ISBLANK(AS30),"",ROUND(AS30*Z$3,2))</f>
      </c>
      <c r="AA30" s="97">
        <f>IF(ISBLANK(AT30),"",ROUND(AT30*AA$3,2))</f>
      </c>
      <c r="AB30" s="97">
        <f>IF(ISBLANK(AU30),"",ROUND(AU30*AB$3,2))</f>
      </c>
      <c r="AC30" s="97">
        <f>IF(ISBLANK(AV30),"",ROUND(AV30*AC$3,2))</f>
      </c>
      <c r="AD30" s="97">
        <f>IF(ISBLANK(AW30),"",ROUND(AW30*AD$3,2))</f>
      </c>
      <c r="AE30" s="97">
        <f>IF(ISBLANK(AX30),"",ROUND(AX30*AE$3,2))</f>
      </c>
      <c r="AF30" s="97">
        <f>IF(ISBLANK(AY30),"",ROUND(AY30*AF$3,2))</f>
      </c>
      <c r="AG30" s="97">
        <f>IF(ISBLANK(AZ30),"",ROUND(AZ30*AG$3,2))</f>
      </c>
      <c r="AH30" s="97">
        <f>IF(ISBLANK(BA30),"",ROUND(BA30*AH$3,2))</f>
      </c>
      <c r="AI30" s="99">
        <v>20.3125</v>
      </c>
      <c r="AJ30" s="99"/>
      <c r="AK30" s="99"/>
      <c r="AL30" s="99">
        <v>-15.81</v>
      </c>
      <c r="AM30" s="99"/>
      <c r="AN30" s="99">
        <v>5.75</v>
      </c>
      <c r="AO30" s="99">
        <v>-37.625</v>
      </c>
      <c r="AP30" s="99"/>
      <c r="AQ30" s="100"/>
      <c r="AR30" s="99"/>
      <c r="AS30" s="101"/>
      <c r="AT30" s="101"/>
      <c r="AU30" s="101"/>
      <c r="AV30" s="101"/>
      <c r="AW30" s="101"/>
      <c r="AX30" s="101"/>
      <c r="AY30" s="102"/>
      <c r="AZ30" s="102"/>
      <c r="BA30" s="100"/>
      <c r="BB30" s="5">
        <f>LARGE($P30:$AH30,BB$3)</f>
        <v>10.16</v>
      </c>
      <c r="BC30" s="5">
        <f>LARGE($P30:$AH30,BC$3)</f>
        <v>5.29</v>
      </c>
      <c r="BD30" s="5">
        <f>LARGE($P30:$AH30,BD$3)</f>
        <v>-11.86</v>
      </c>
      <c r="BE30" s="5">
        <f>LARGE($P30:$AH30,BE$3)</f>
        <v>-37.63</v>
      </c>
      <c r="BF30" s="5" t="e">
        <f>LARGE($P30:$AH30,BF$3)</f>
        <v>#NUM!</v>
      </c>
      <c r="BG30" s="5" t="e">
        <f>LARGE($P30:$AH30,BG$3)</f>
        <v>#NUM!</v>
      </c>
      <c r="BH30" s="5" t="e">
        <f>LARGE($P30:$AH30,BH$3)</f>
        <v>#NUM!</v>
      </c>
      <c r="BI30" s="5" t="e">
        <f>LARGE($P30:$AH30,BI$3)</f>
        <v>#NUM!</v>
      </c>
      <c r="BJ30" s="5" t="e">
        <f>LARGE($P30:$AH30,BJ$3)</f>
        <v>#NUM!</v>
      </c>
      <c r="BK30" s="5" t="e">
        <f>LARGE($P30:$AH30,BK$3)</f>
        <v>#NUM!</v>
      </c>
    </row>
    <row r="31" spans="1:63" ht="14.25">
      <c r="A31" s="4">
        <v>27</v>
      </c>
      <c r="B31" s="121" t="s">
        <v>47</v>
      </c>
      <c r="C31" s="113" t="s">
        <v>16</v>
      </c>
      <c r="D31" s="116">
        <f>IF(ISERROR(BB31),"",BB31)</f>
        <v>15.42</v>
      </c>
      <c r="E31" s="116">
        <f>IF(ISERROR(BC31),"",BC31)</f>
        <v>12.19</v>
      </c>
      <c r="F31" s="116">
        <f>IF(ISERROR(BD31),"",BD31)</f>
        <v>8.75</v>
      </c>
      <c r="G31" s="116">
        <f>IF(ISERROR(BE31),"",BE31)</f>
        <v>7.88</v>
      </c>
      <c r="H31" s="116">
        <f>IF(ISERROR(BF31),"",BF31)</f>
        <v>-13.49</v>
      </c>
      <c r="I31" s="116">
        <f>IF(ISERROR(BG31),"",BG31)</f>
        <v>-21.71</v>
      </c>
      <c r="J31" s="116">
        <f>IF(ISERROR(BH31),"",BH31)</f>
        <v>-31</v>
      </c>
      <c r="K31" s="116">
        <f>IF(ISERROR(BI31),"",BI31)</f>
        <v>-74.26</v>
      </c>
      <c r="L31" s="116">
        <f>IF(ISERROR(BJ31),"",BJ31)</f>
      </c>
      <c r="M31" s="116">
        <f>IF(ISERROR(BK31),"",BK31)</f>
      </c>
      <c r="N31" s="5">
        <f>AVERAGE(D31:M31)</f>
        <v>-12.0275</v>
      </c>
      <c r="O31" s="76" t="b">
        <f>COUNT(AI31:BA31)&gt;=$O$4</f>
        <v>0</v>
      </c>
      <c r="P31" s="97">
        <f>IF(ISBLANK(AI31),"",ROUND(AI31*P$3,2))</f>
      </c>
      <c r="Q31" s="97">
        <f>IF(ISBLANK(AJ31),"",ROUND(AJ31*Q$3,2))</f>
      </c>
      <c r="R31" s="97">
        <f>IF(ISBLANK(AK31),"",ROUND(AK31*R$3,2))</f>
      </c>
      <c r="S31" s="97">
        <f>IF(ISBLANK(AL31),"",ROUND(AL31*S$3,2))</f>
        <v>15.42</v>
      </c>
      <c r="T31" s="97">
        <f>IF(ISBLANK(AM31),"",ROUND(AM31*T$3,2))</f>
      </c>
      <c r="U31" s="97">
        <f>IF(ISBLANK(AN31),"",ROUND(AN31*U$3,2))</f>
      </c>
      <c r="V31" s="97">
        <f>IF(ISBLANK(AO31),"",ROUND(AO31*V$3,2))</f>
      </c>
      <c r="W31" s="97">
        <f>IF(ISBLANK(AP31),"",ROUND(AP31*W$3,2))</f>
      </c>
      <c r="X31" s="97">
        <f>IF(ISBLANK(AQ31),"",ROUND(AQ31*X$3,2))</f>
      </c>
      <c r="Y31" s="97">
        <f>IF(ISBLANK(AR31),"",ROUND(AR31*Y$3,2))</f>
      </c>
      <c r="Z31" s="97">
        <f>IF(ISBLANK(AS31),"",ROUND(AS31*Z$3,2))</f>
      </c>
      <c r="AA31" s="97">
        <f>IF(ISBLANK(AT31),"",ROUND(AT31*AA$3,2))</f>
        <v>-13.49</v>
      </c>
      <c r="AB31" s="97">
        <f>IF(ISBLANK(AU31),"",ROUND(AU31*AB$3,2))</f>
        <v>12.19</v>
      </c>
      <c r="AC31" s="97">
        <f>IF(ISBLANK(AV31),"",ROUND(AV31*AC$3,2))</f>
        <v>-74.26</v>
      </c>
      <c r="AD31" s="97">
        <f>IF(ISBLANK(AW31),"",ROUND(AW31*AD$3,2))</f>
        <v>-21.71</v>
      </c>
      <c r="AE31" s="97">
        <f>IF(ISBLANK(AX31),"",ROUND(AX31*AE$3,2))</f>
        <v>7.88</v>
      </c>
      <c r="AF31" s="97">
        <f>IF(ISBLANK(AY31),"",ROUND(AY31*AF$3,2))</f>
        <v>-31</v>
      </c>
      <c r="AG31" s="97">
        <f>IF(ISBLANK(AZ31),"",ROUND(AZ31*AG$3,2))</f>
      </c>
      <c r="AH31" s="97">
        <f>IF(ISBLANK(BA31),"",ROUND(BA31*AH$3,2))</f>
        <v>8.75</v>
      </c>
      <c r="AI31" s="99"/>
      <c r="AJ31" s="99"/>
      <c r="AK31" s="99"/>
      <c r="AL31" s="99">
        <v>20.56</v>
      </c>
      <c r="AM31" s="99"/>
      <c r="AN31" s="99"/>
      <c r="AO31" s="99"/>
      <c r="AP31" s="99"/>
      <c r="AQ31" s="111"/>
      <c r="AR31" s="99"/>
      <c r="AS31" s="101"/>
      <c r="AT31" s="101">
        <v>-9.5</v>
      </c>
      <c r="AU31" s="101">
        <v>8.125</v>
      </c>
      <c r="AV31" s="101">
        <v>-47</v>
      </c>
      <c r="AW31" s="101">
        <v>-13</v>
      </c>
      <c r="AX31" s="101">
        <v>4.5</v>
      </c>
      <c r="AY31" s="112">
        <v>-16.9375</v>
      </c>
      <c r="AZ31" s="102"/>
      <c r="BA31" s="99">
        <v>4.375</v>
      </c>
      <c r="BB31" s="5">
        <f>LARGE($P31:$AH31,BB$3)</f>
        <v>15.42</v>
      </c>
      <c r="BC31" s="5">
        <f>LARGE($P31:$AH31,BC$3)</f>
        <v>12.19</v>
      </c>
      <c r="BD31" s="5">
        <f>LARGE($P31:$AH31,BD$3)</f>
        <v>8.75</v>
      </c>
      <c r="BE31" s="5">
        <f>LARGE($P31:$AH31,BE$3)</f>
        <v>7.88</v>
      </c>
      <c r="BF31" s="5">
        <f>LARGE($P31:$AH31,BF$3)</f>
        <v>-13.49</v>
      </c>
      <c r="BG31" s="5">
        <f>LARGE($P31:$AH31,BG$3)</f>
        <v>-21.71</v>
      </c>
      <c r="BH31" s="5">
        <f>LARGE($P31:$AH31,BH$3)</f>
        <v>-31</v>
      </c>
      <c r="BI31" s="5">
        <f>LARGE($P31:$AH31,BI$3)</f>
        <v>-74.26</v>
      </c>
      <c r="BJ31" s="5" t="e">
        <f>LARGE($P31:$AH31,BJ$3)</f>
        <v>#NUM!</v>
      </c>
      <c r="BK31" s="5" t="e">
        <f>LARGE($P31:$AH31,BK$3)</f>
        <v>#NUM!</v>
      </c>
    </row>
    <row r="32" spans="1:63" ht="14.25">
      <c r="A32" s="4">
        <v>28</v>
      </c>
      <c r="B32" s="114" t="s">
        <v>18</v>
      </c>
      <c r="C32" s="115" t="s">
        <v>1</v>
      </c>
      <c r="D32" s="116">
        <f>IF(ISERROR(BB32),"",BB32)</f>
        <v>-15.23</v>
      </c>
      <c r="E32" s="116">
        <f>IF(ISERROR(BC32),"",BC32)</f>
      </c>
      <c r="F32" s="116">
        <f>IF(ISERROR(BD32),"",BD32)</f>
      </c>
      <c r="G32" s="116">
        <f>IF(ISERROR(BE32),"",BE32)</f>
      </c>
      <c r="H32" s="116">
        <f>IF(ISERROR(BF32),"",BF32)</f>
      </c>
      <c r="I32" s="116">
        <f>IF(ISERROR(BG32),"",BG32)</f>
      </c>
      <c r="J32" s="116">
        <f>IF(ISERROR(BH32),"",BH32)</f>
      </c>
      <c r="K32" s="116">
        <f>IF(ISERROR(BI32),"",BI32)</f>
      </c>
      <c r="L32" s="116">
        <f>IF(ISERROR(BJ32),"",BJ32)</f>
      </c>
      <c r="M32" s="116">
        <f>IF(ISERROR(BK32),"",BK32)</f>
      </c>
      <c r="N32" s="5">
        <f>AVERAGE(D32:M32)</f>
        <v>-15.23</v>
      </c>
      <c r="O32" s="76" t="b">
        <f>COUNT(AI32:BA32)&gt;=$O$4</f>
        <v>0</v>
      </c>
      <c r="P32" s="97">
        <f>IF(ISBLANK(AI32),"",ROUND(AI32*P$3,2))</f>
      </c>
      <c r="Q32" s="97">
        <f>IF(ISBLANK(AJ32),"",ROUND(AJ32*Q$3,2))</f>
        <v>-15.23</v>
      </c>
      <c r="R32" s="97">
        <f>IF(ISBLANK(AK32),"",ROUND(AK32*R$3,2))</f>
      </c>
      <c r="S32" s="97">
        <f>IF(ISBLANK(AL32),"",ROUND(AL32*S$3,2))</f>
      </c>
      <c r="T32" s="97">
        <f>IF(ISBLANK(AM32),"",ROUND(AM32*T$3,2))</f>
      </c>
      <c r="U32" s="97">
        <f>IF(ISBLANK(AN32),"",ROUND(AN32*U$3,2))</f>
      </c>
      <c r="V32" s="97">
        <f>IF(ISBLANK(AO32),"",ROUND(AO32*V$3,2))</f>
      </c>
      <c r="W32" s="97">
        <f>IF(ISBLANK(AP32),"",ROUND(AP32*W$3,2))</f>
      </c>
      <c r="X32" s="97">
        <f>IF(ISBLANK(AQ32),"",ROUND(AQ32*X$3,2))</f>
      </c>
      <c r="Y32" s="97">
        <f>IF(ISBLANK(AR32),"",ROUND(AR32*Y$3,2))</f>
      </c>
      <c r="Z32" s="97">
        <f>IF(ISBLANK(AS32),"",ROUND(AS32*Z$3,2))</f>
      </c>
      <c r="AA32" s="97">
        <f>IF(ISBLANK(AT32),"",ROUND(AT32*AA$3,2))</f>
      </c>
      <c r="AB32" s="97">
        <f>IF(ISBLANK(AU32),"",ROUND(AU32*AB$3,2))</f>
      </c>
      <c r="AC32" s="97">
        <f>IF(ISBLANK(AV32),"",ROUND(AV32*AC$3,2))</f>
      </c>
      <c r="AD32" s="97">
        <f>IF(ISBLANK(AW32),"",ROUND(AW32*AD$3,2))</f>
      </c>
      <c r="AE32" s="97">
        <f>IF(ISBLANK(AX32),"",ROUND(AX32*AE$3,2))</f>
      </c>
      <c r="AF32" s="97">
        <f>IF(ISBLANK(AY32),"",ROUND(AY32*AF$3,2))</f>
      </c>
      <c r="AG32" s="97">
        <f>IF(ISBLANK(AZ32),"",ROUND(AZ32*AG$3,2))</f>
      </c>
      <c r="AH32" s="97">
        <f>IF(ISBLANK(BA32),"",ROUND(BA32*AH$3,2))</f>
      </c>
      <c r="AI32" s="99"/>
      <c r="AJ32" s="99">
        <v>-26.25</v>
      </c>
      <c r="AK32" s="99"/>
      <c r="AL32" s="99"/>
      <c r="AM32" s="99"/>
      <c r="AN32" s="99"/>
      <c r="AO32" s="99"/>
      <c r="AP32" s="99"/>
      <c r="AQ32" s="100"/>
      <c r="AR32" s="101"/>
      <c r="AS32" s="101"/>
      <c r="AT32" s="101"/>
      <c r="AU32" s="101"/>
      <c r="AV32" s="101"/>
      <c r="AW32" s="101"/>
      <c r="AX32" s="101"/>
      <c r="AY32" s="102"/>
      <c r="AZ32" s="102"/>
      <c r="BA32" s="100"/>
      <c r="BB32" s="5">
        <f>LARGE($P32:$AH32,BB$3)</f>
        <v>-15.23</v>
      </c>
      <c r="BC32" s="5" t="e">
        <f>LARGE($P32:$AH32,BC$3)</f>
        <v>#NUM!</v>
      </c>
      <c r="BD32" s="5" t="e">
        <f>LARGE($P32:$AH32,BD$3)</f>
        <v>#NUM!</v>
      </c>
      <c r="BE32" s="5" t="e">
        <f>LARGE($P32:$AH32,BE$3)</f>
        <v>#NUM!</v>
      </c>
      <c r="BF32" s="5" t="e">
        <f>LARGE($P32:$AH32,BF$3)</f>
        <v>#NUM!</v>
      </c>
      <c r="BG32" s="5" t="e">
        <f>LARGE($P32:$AH32,BG$3)</f>
        <v>#NUM!</v>
      </c>
      <c r="BH32" s="5" t="e">
        <f>LARGE($P32:$AH32,BH$3)</f>
        <v>#NUM!</v>
      </c>
      <c r="BI32" s="5" t="e">
        <f>LARGE($P32:$AH32,BI$3)</f>
        <v>#NUM!</v>
      </c>
      <c r="BJ32" s="5" t="e">
        <f>LARGE($P32:$AH32,BJ$3)</f>
        <v>#NUM!</v>
      </c>
      <c r="BK32" s="5" t="e">
        <f>LARGE($P32:$AH32,BK$3)</f>
        <v>#NUM!</v>
      </c>
    </row>
    <row r="33" spans="1:63" ht="14.25">
      <c r="A33" s="4">
        <v>29</v>
      </c>
      <c r="B33" s="103" t="s">
        <v>7</v>
      </c>
      <c r="C33" s="104" t="s">
        <v>10</v>
      </c>
      <c r="D33" s="116">
        <f>IF(ISERROR(BB33),"",BB33)</f>
        <v>-20.69</v>
      </c>
      <c r="E33" s="116">
        <f>IF(ISERROR(BC33),"",BC33)</f>
      </c>
      <c r="F33" s="116">
        <f>IF(ISERROR(BD33),"",BD33)</f>
      </c>
      <c r="G33" s="116">
        <f>IF(ISERROR(BE33),"",BE33)</f>
      </c>
      <c r="H33" s="116">
        <f>IF(ISERROR(BF33),"",BF33)</f>
      </c>
      <c r="I33" s="116">
        <f>IF(ISERROR(BG33),"",BG33)</f>
      </c>
      <c r="J33" s="116">
        <f>IF(ISERROR(BH33),"",BH33)</f>
      </c>
      <c r="K33" s="116">
        <f>IF(ISERROR(BI33),"",BI33)</f>
      </c>
      <c r="L33" s="116">
        <f>IF(ISERROR(BJ33),"",BJ33)</f>
      </c>
      <c r="M33" s="116">
        <f>IF(ISERROR(BK33),"",BK33)</f>
      </c>
      <c r="N33" s="5">
        <f>AVERAGE(D33:M33)</f>
        <v>-20.69</v>
      </c>
      <c r="O33" s="76" t="b">
        <f>COUNT(AI33:BA33)&gt;=$O$4</f>
        <v>0</v>
      </c>
      <c r="P33" s="97">
        <f>IF(ISBLANK(AI33),"",ROUND(AI33*P$3,2))</f>
      </c>
      <c r="Q33" s="97">
        <f>IF(ISBLANK(AJ33),"",ROUND(AJ33*Q$3,2))</f>
      </c>
      <c r="R33" s="97">
        <f>IF(ISBLANK(AK33),"",ROUND(AK33*R$3,2))</f>
        <v>-20.69</v>
      </c>
      <c r="S33" s="97">
        <f>IF(ISBLANK(AL33),"",ROUND(AL33*S$3,2))</f>
      </c>
      <c r="T33" s="97">
        <f>IF(ISBLANK(AM33),"",ROUND(AM33*T$3,2))</f>
      </c>
      <c r="U33" s="97">
        <f>IF(ISBLANK(AN33),"",ROUND(AN33*U$3,2))</f>
      </c>
      <c r="V33" s="97">
        <f>IF(ISBLANK(AO33),"",ROUND(AO33*V$3,2))</f>
      </c>
      <c r="W33" s="97">
        <f>IF(ISBLANK(AP33),"",ROUND(AP33*W$3,2))</f>
      </c>
      <c r="X33" s="97">
        <f>IF(ISBLANK(AQ33),"",ROUND(AQ33*X$3,2))</f>
      </c>
      <c r="Y33" s="97">
        <f>IF(ISBLANK(AR33),"",ROUND(AR33*Y$3,2))</f>
      </c>
      <c r="Z33" s="97">
        <f>IF(ISBLANK(AS33),"",ROUND(AS33*Z$3,2))</f>
      </c>
      <c r="AA33" s="97">
        <f>IF(ISBLANK(AT33),"",ROUND(AT33*AA$3,2))</f>
      </c>
      <c r="AB33" s="97">
        <f>IF(ISBLANK(AU33),"",ROUND(AU33*AB$3,2))</f>
      </c>
      <c r="AC33" s="97">
        <f>IF(ISBLANK(AV33),"",ROUND(AV33*AC$3,2))</f>
      </c>
      <c r="AD33" s="97">
        <f>IF(ISBLANK(AW33),"",ROUND(AW33*AD$3,2))</f>
      </c>
      <c r="AE33" s="97">
        <f>IF(ISBLANK(AX33),"",ROUND(AX33*AE$3,2))</f>
      </c>
      <c r="AF33" s="97">
        <f>IF(ISBLANK(AY33),"",ROUND(AY33*AF$3,2))</f>
      </c>
      <c r="AG33" s="97">
        <f>IF(ISBLANK(AZ33),"",ROUND(AZ33*AG$3,2))</f>
      </c>
      <c r="AH33" s="97">
        <f>IF(ISBLANK(BA33),"",ROUND(BA33*AH$3,2))</f>
      </c>
      <c r="AI33" s="99"/>
      <c r="AJ33" s="99"/>
      <c r="AK33" s="99">
        <v>-30.875</v>
      </c>
      <c r="AL33" s="99"/>
      <c r="AM33" s="99"/>
      <c r="AN33" s="99"/>
      <c r="AO33" s="99"/>
      <c r="AP33" s="99"/>
      <c r="AQ33" s="100"/>
      <c r="AR33" s="101"/>
      <c r="AS33" s="101"/>
      <c r="AT33" s="101"/>
      <c r="AU33" s="101"/>
      <c r="AV33" s="101"/>
      <c r="AW33" s="101"/>
      <c r="AX33" s="101"/>
      <c r="AY33" s="102"/>
      <c r="AZ33" s="102"/>
      <c r="BA33" s="100"/>
      <c r="BB33" s="5">
        <f>LARGE($P33:$AH33,BB$3)</f>
        <v>-20.69</v>
      </c>
      <c r="BC33" s="5" t="e">
        <f>LARGE($P33:$AH33,BC$3)</f>
        <v>#NUM!</v>
      </c>
      <c r="BD33" s="5" t="e">
        <f>LARGE($P33:$AH33,BD$3)</f>
        <v>#NUM!</v>
      </c>
      <c r="BE33" s="5" t="e">
        <f>LARGE($P33:$AH33,BE$3)</f>
        <v>#NUM!</v>
      </c>
      <c r="BF33" s="5" t="e">
        <f>LARGE($P33:$AH33,BF$3)</f>
        <v>#NUM!</v>
      </c>
      <c r="BG33" s="5" t="e">
        <f>LARGE($P33:$AH33,BG$3)</f>
        <v>#NUM!</v>
      </c>
      <c r="BH33" s="5" t="e">
        <f>LARGE($P33:$AH33,BH$3)</f>
        <v>#NUM!</v>
      </c>
      <c r="BI33" s="5" t="e">
        <f>LARGE($P33:$AH33,BI$3)</f>
        <v>#NUM!</v>
      </c>
      <c r="BJ33" s="5" t="e">
        <f>LARGE($P33:$AH33,BJ$3)</f>
        <v>#NUM!</v>
      </c>
      <c r="BK33" s="5" t="e">
        <f>LARGE($P33:$AH33,BK$3)</f>
        <v>#NUM!</v>
      </c>
    </row>
    <row r="34" spans="1:63" ht="14.25">
      <c r="A34" s="4">
        <v>30</v>
      </c>
      <c r="B34" s="114" t="s">
        <v>55</v>
      </c>
      <c r="C34" s="115" t="s">
        <v>56</v>
      </c>
      <c r="D34" s="116">
        <f>IF(ISERROR(BB34),"",BB34)</f>
        <v>-22.66</v>
      </c>
      <c r="E34" s="116">
        <f>IF(ISERROR(BC34),"",BC34)</f>
      </c>
      <c r="F34" s="116">
        <f>IF(ISERROR(BD34),"",BD34)</f>
      </c>
      <c r="G34" s="116">
        <f>IF(ISERROR(BE34),"",BE34)</f>
      </c>
      <c r="H34" s="116">
        <f>IF(ISERROR(BF34),"",BF34)</f>
      </c>
      <c r="I34" s="116">
        <f>IF(ISERROR(BG34),"",BG34)</f>
      </c>
      <c r="J34" s="116">
        <f>IF(ISERROR(BH34),"",BH34)</f>
      </c>
      <c r="K34" s="116">
        <f>IF(ISERROR(BI34),"",BI34)</f>
      </c>
      <c r="L34" s="116">
        <f>IF(ISERROR(BJ34),"",BJ34)</f>
      </c>
      <c r="M34" s="116">
        <f>IF(ISERROR(BK34),"",BK34)</f>
      </c>
      <c r="N34" s="5">
        <f>AVERAGE(D34:M34)</f>
        <v>-22.66</v>
      </c>
      <c r="O34" s="76" t="b">
        <f>COUNT(AI34:BA34)&gt;=$O$4</f>
        <v>0</v>
      </c>
      <c r="P34" s="97">
        <f>IF(ISBLANK(AI34),"",ROUND(AI34*P$3,2))</f>
      </c>
      <c r="Q34" s="97">
        <f>IF(ISBLANK(AJ34),"",ROUND(AJ34*Q$3,2))</f>
      </c>
      <c r="R34" s="97">
        <f>IF(ISBLANK(AK34),"",ROUND(AK34*R$3,2))</f>
      </c>
      <c r="S34" s="97">
        <f>IF(ISBLANK(AL34),"",ROUND(AL34*S$3,2))</f>
      </c>
      <c r="T34" s="97">
        <f>IF(ISBLANK(AM34),"",ROUND(AM34*T$3,2))</f>
      </c>
      <c r="U34" s="97">
        <f>IF(ISBLANK(AN34),"",ROUND(AN34*U$3,2))</f>
        <v>-22.66</v>
      </c>
      <c r="V34" s="97">
        <f>IF(ISBLANK(AO34),"",ROUND(AO34*V$3,2))</f>
      </c>
      <c r="W34" s="97">
        <f>IF(ISBLANK(AP34),"",ROUND(AP34*W$3,2))</f>
      </c>
      <c r="X34" s="97">
        <f>IF(ISBLANK(AQ34),"",ROUND(AQ34*X$3,2))</f>
      </c>
      <c r="Y34" s="97">
        <f>IF(ISBLANK(AR34),"",ROUND(AR34*Y$3,2))</f>
      </c>
      <c r="Z34" s="97">
        <f>IF(ISBLANK(AS34),"",ROUND(AS34*Z$3,2))</f>
      </c>
      <c r="AA34" s="97">
        <f>IF(ISBLANK(AT34),"",ROUND(AT34*AA$3,2))</f>
      </c>
      <c r="AB34" s="97">
        <f>IF(ISBLANK(AU34),"",ROUND(AU34*AB$3,2))</f>
      </c>
      <c r="AC34" s="97">
        <f>IF(ISBLANK(AV34),"",ROUND(AV34*AC$3,2))</f>
      </c>
      <c r="AD34" s="97">
        <f>IF(ISBLANK(AW34),"",ROUND(AW34*AD$3,2))</f>
      </c>
      <c r="AE34" s="97">
        <f>IF(ISBLANK(AX34),"",ROUND(AX34*AE$3,2))</f>
      </c>
      <c r="AF34" s="97">
        <f>IF(ISBLANK(AY34),"",ROUND(AY34*AF$3,2))</f>
      </c>
      <c r="AG34" s="97">
        <f>IF(ISBLANK(AZ34),"",ROUND(AZ34*AG$3,2))</f>
      </c>
      <c r="AH34" s="97">
        <f>IF(ISBLANK(BA34),"",ROUND(BA34*AH$3,2))</f>
      </c>
      <c r="AI34" s="99"/>
      <c r="AJ34" s="99"/>
      <c r="AK34" s="99"/>
      <c r="AL34" s="99"/>
      <c r="AM34" s="99"/>
      <c r="AN34" s="99">
        <v>-24.625</v>
      </c>
      <c r="AO34" s="99"/>
      <c r="AP34" s="99"/>
      <c r="AQ34" s="100"/>
      <c r="AR34" s="101"/>
      <c r="AS34" s="101"/>
      <c r="AT34" s="101"/>
      <c r="AU34" s="101"/>
      <c r="AV34" s="101"/>
      <c r="AW34" s="112"/>
      <c r="AX34" s="101"/>
      <c r="AY34" s="102"/>
      <c r="AZ34" s="102"/>
      <c r="BA34" s="100"/>
      <c r="BB34" s="5">
        <f>LARGE($P34:$AH34,BB$3)</f>
        <v>-22.66</v>
      </c>
      <c r="BC34" s="5" t="e">
        <f>LARGE($P34:$AH34,BC$3)</f>
        <v>#NUM!</v>
      </c>
      <c r="BD34" s="5" t="e">
        <f>LARGE($P34:$AH34,BD$3)</f>
        <v>#NUM!</v>
      </c>
      <c r="BE34" s="5" t="e">
        <f>LARGE($P34:$AH34,BE$3)</f>
        <v>#NUM!</v>
      </c>
      <c r="BF34" s="5" t="e">
        <f>LARGE($P34:$AH34,BF$3)</f>
        <v>#NUM!</v>
      </c>
      <c r="BG34" s="5" t="e">
        <f>LARGE($P34:$AH34,BG$3)</f>
        <v>#NUM!</v>
      </c>
      <c r="BH34" s="5" t="e">
        <f>LARGE($P34:$AH34,BH$3)</f>
        <v>#NUM!</v>
      </c>
      <c r="BI34" s="5" t="e">
        <f>LARGE($P34:$AH34,BI$3)</f>
        <v>#NUM!</v>
      </c>
      <c r="BJ34" s="5" t="e">
        <f>LARGE($P34:$AH34,BJ$3)</f>
        <v>#NUM!</v>
      </c>
      <c r="BK34" s="5" t="e">
        <f>LARGE($P34:$AH34,BK$3)</f>
        <v>#NUM!</v>
      </c>
    </row>
    <row r="35" spans="1:63" ht="14.25">
      <c r="A35" s="4">
        <v>31</v>
      </c>
      <c r="B35" s="114" t="s">
        <v>33</v>
      </c>
      <c r="C35" s="115" t="s">
        <v>1</v>
      </c>
      <c r="D35" s="116">
        <f>IF(ISERROR(BB35),"",BB35)</f>
        <v>-25.68</v>
      </c>
      <c r="E35" s="116">
        <f>IF(ISERROR(BC35),"",BC35)</f>
      </c>
      <c r="F35" s="116">
        <f>IF(ISERROR(BD35),"",BD35)</f>
      </c>
      <c r="G35" s="116">
        <f>IF(ISERROR(BE35),"",BE35)</f>
      </c>
      <c r="H35" s="116">
        <f>IF(ISERROR(BF35),"",BF35)</f>
      </c>
      <c r="I35" s="116">
        <f>IF(ISERROR(BG35),"",BG35)</f>
      </c>
      <c r="J35" s="116">
        <f>IF(ISERROR(BH35),"",BH35)</f>
      </c>
      <c r="K35" s="116">
        <f>IF(ISERROR(BI35),"",BI35)</f>
      </c>
      <c r="L35" s="116">
        <f>IF(ISERROR(BJ35),"",BJ35)</f>
      </c>
      <c r="M35" s="116">
        <f>IF(ISERROR(BK35),"",BK35)</f>
      </c>
      <c r="N35" s="5">
        <f>AVERAGE(D35:M35)</f>
        <v>-25.68</v>
      </c>
      <c r="O35" s="76" t="b">
        <f>COUNT(AI35:BA35)&gt;=$O$4</f>
        <v>0</v>
      </c>
      <c r="P35" s="97">
        <f>IF(ISBLANK(AI35),"",ROUND(AI35*P$3,2))</f>
      </c>
      <c r="Q35" s="97">
        <f>IF(ISBLANK(AJ35),"",ROUND(AJ35*Q$3,2))</f>
      </c>
      <c r="R35" s="97">
        <f>IF(ISBLANK(AK35),"",ROUND(AK35*R$3,2))</f>
      </c>
      <c r="S35" s="97">
        <f>IF(ISBLANK(AL35),"",ROUND(AL35*S$3,2))</f>
      </c>
      <c r="T35" s="97">
        <f>IF(ISBLANK(AM35),"",ROUND(AM35*T$3,2))</f>
      </c>
      <c r="U35" s="97">
        <f>IF(ISBLANK(AN35),"",ROUND(AN35*U$3,2))</f>
      </c>
      <c r="V35" s="97">
        <f>IF(ISBLANK(AO35),"",ROUND(AO35*V$3,2))</f>
      </c>
      <c r="W35" s="97">
        <f>IF(ISBLANK(AP35),"",ROUND(AP35*W$3,2))</f>
      </c>
      <c r="X35" s="97">
        <f>IF(ISBLANK(AQ35),"",ROUND(AQ35*X$3,2))</f>
      </c>
      <c r="Y35" s="97">
        <f>IF(ISBLANK(AR35),"",ROUND(AR35*Y$3,2))</f>
      </c>
      <c r="Z35" s="97">
        <f>IF(ISBLANK(AS35),"",ROUND(AS35*Z$3,2))</f>
      </c>
      <c r="AA35" s="97">
        <f>IF(ISBLANK(AT35),"",ROUND(AT35*AA$3,2))</f>
      </c>
      <c r="AB35" s="97">
        <f>IF(ISBLANK(AU35),"",ROUND(AU35*AB$3,2))</f>
      </c>
      <c r="AC35" s="97">
        <f>IF(ISBLANK(AV35),"",ROUND(AV35*AC$3,2))</f>
      </c>
      <c r="AD35" s="97">
        <f>IF(ISBLANK(AW35),"",ROUND(AW35*AD$3,2))</f>
        <v>-25.68</v>
      </c>
      <c r="AE35" s="97">
        <f>IF(ISBLANK(AX35),"",ROUND(AX35*AE$3,2))</f>
      </c>
      <c r="AF35" s="97">
        <f>IF(ISBLANK(AY35),"",ROUND(AY35*AF$3,2))</f>
      </c>
      <c r="AG35" s="97">
        <f>IF(ISBLANK(AZ35),"",ROUND(AZ35*AG$3,2))</f>
      </c>
      <c r="AH35" s="97">
        <f>IF(ISBLANK(BA35),"",ROUND(BA35*AH$3,2))</f>
      </c>
      <c r="AI35" s="99"/>
      <c r="AJ35" s="99"/>
      <c r="AK35" s="99"/>
      <c r="AL35" s="99"/>
      <c r="AM35" s="99"/>
      <c r="AN35" s="99"/>
      <c r="AO35" s="99"/>
      <c r="AP35" s="99"/>
      <c r="AQ35" s="99"/>
      <c r="AR35" s="101"/>
      <c r="AS35" s="101"/>
      <c r="AT35" s="101"/>
      <c r="AU35" s="101"/>
      <c r="AV35" s="101"/>
      <c r="AW35" s="112">
        <v>-15.375</v>
      </c>
      <c r="AX35" s="112"/>
      <c r="AY35" s="102"/>
      <c r="AZ35" s="102"/>
      <c r="BA35" s="100"/>
      <c r="BB35" s="5">
        <f>LARGE($P35:$AH35,BB$3)</f>
        <v>-25.68</v>
      </c>
      <c r="BC35" s="5" t="e">
        <f>LARGE($P35:$AH35,BC$3)</f>
        <v>#NUM!</v>
      </c>
      <c r="BD35" s="5" t="e">
        <f>LARGE($P35:$AH35,BD$3)</f>
        <v>#NUM!</v>
      </c>
      <c r="BE35" s="5" t="e">
        <f>LARGE($P35:$AH35,BE$3)</f>
        <v>#NUM!</v>
      </c>
      <c r="BF35" s="5" t="e">
        <f>LARGE($P35:$AH35,BF$3)</f>
        <v>#NUM!</v>
      </c>
      <c r="BG35" s="5" t="e">
        <f>LARGE($P35:$AH35,BG$3)</f>
        <v>#NUM!</v>
      </c>
      <c r="BH35" s="5" t="e">
        <f>LARGE($P35:$AH35,BH$3)</f>
        <v>#NUM!</v>
      </c>
      <c r="BI35" s="5" t="e">
        <f>LARGE($P35:$AH35,BI$3)</f>
        <v>#NUM!</v>
      </c>
      <c r="BJ35" s="5" t="e">
        <f>LARGE($P35:$AH35,BJ$3)</f>
        <v>#NUM!</v>
      </c>
      <c r="BK35" s="5" t="e">
        <f>LARGE($P35:$AH35,BK$3)</f>
        <v>#NUM!</v>
      </c>
    </row>
    <row r="36" spans="1:63" ht="14.25">
      <c r="A36" s="4">
        <v>32</v>
      </c>
      <c r="B36" s="114" t="s">
        <v>5</v>
      </c>
      <c r="C36" s="115" t="s">
        <v>9</v>
      </c>
      <c r="D36" s="116">
        <f>IF(ISERROR(BB36),"",BB36)</f>
        <v>-27.64</v>
      </c>
      <c r="E36" s="116">
        <f>IF(ISERROR(BC36),"",BC36)</f>
      </c>
      <c r="F36" s="116">
        <f>IF(ISERROR(BD36),"",BD36)</f>
      </c>
      <c r="G36" s="116">
        <f>IF(ISERROR(BE36),"",BE36)</f>
      </c>
      <c r="H36" s="116">
        <f>IF(ISERROR(BF36),"",BF36)</f>
      </c>
      <c r="I36" s="116">
        <f>IF(ISERROR(BG36),"",BG36)</f>
      </c>
      <c r="J36" s="116">
        <f>IF(ISERROR(BH36),"",BH36)</f>
      </c>
      <c r="K36" s="116">
        <f>IF(ISERROR(BI36),"",BI36)</f>
      </c>
      <c r="L36" s="116">
        <f>IF(ISERROR(BJ36),"",BJ36)</f>
      </c>
      <c r="M36" s="116">
        <f>IF(ISERROR(BK36),"",BK36)</f>
      </c>
      <c r="N36" s="5">
        <f>AVERAGE(D36:M36)</f>
        <v>-27.64</v>
      </c>
      <c r="O36" s="76" t="b">
        <f>COUNT(AI36:BA36)&gt;=$O$4</f>
        <v>0</v>
      </c>
      <c r="P36" s="97">
        <f>IF(ISBLANK(AI36),"",ROUND(AI36*P$3,2))</f>
      </c>
      <c r="Q36" s="97">
        <f>IF(ISBLANK(AJ36),"",ROUND(AJ36*Q$3,2))</f>
      </c>
      <c r="R36" s="97">
        <f>IF(ISBLANK(AK36),"",ROUND(AK36*R$3,2))</f>
      </c>
      <c r="S36" s="97">
        <f>IF(ISBLANK(AL36),"",ROUND(AL36*S$3,2))</f>
      </c>
      <c r="T36" s="97">
        <f>IF(ISBLANK(AM36),"",ROUND(AM36*T$3,2))</f>
      </c>
      <c r="U36" s="97">
        <f>IF(ISBLANK(AN36),"",ROUND(AN36*U$3,2))</f>
      </c>
      <c r="V36" s="97">
        <f>IF(ISBLANK(AO36),"",ROUND(AO36*V$3,2))</f>
      </c>
      <c r="W36" s="97">
        <f>IF(ISBLANK(AP36),"",ROUND(AP36*W$3,2))</f>
      </c>
      <c r="X36" s="97">
        <f>IF(ISBLANK(AQ36),"",ROUND(AQ36*X$3,2))</f>
        <v>-27.64</v>
      </c>
      <c r="Y36" s="97">
        <f>IF(ISBLANK(AR36),"",ROUND(AR36*Y$3,2))</f>
      </c>
      <c r="Z36" s="97">
        <f>IF(ISBLANK(AS36),"",ROUND(AS36*Z$3,2))</f>
      </c>
      <c r="AA36" s="97">
        <f>IF(ISBLANK(AT36),"",ROUND(AT36*AA$3,2))</f>
      </c>
      <c r="AB36" s="97">
        <f>IF(ISBLANK(AU36),"",ROUND(AU36*AB$3,2))</f>
      </c>
      <c r="AC36" s="97">
        <f>IF(ISBLANK(AV36),"",ROUND(AV36*AC$3,2))</f>
      </c>
      <c r="AD36" s="97">
        <f>IF(ISBLANK(AW36),"",ROUND(AW36*AD$3,2))</f>
      </c>
      <c r="AE36" s="97">
        <f>IF(ISBLANK(AX36),"",ROUND(AX36*AE$3,2))</f>
      </c>
      <c r="AF36" s="97">
        <f>IF(ISBLANK(AY36),"",ROUND(AY36*AF$3,2))</f>
      </c>
      <c r="AG36" s="97">
        <f>IF(ISBLANK(AZ36),"",ROUND(AZ36*AG$3,2))</f>
      </c>
      <c r="AH36" s="97">
        <f>IF(ISBLANK(BA36),"",ROUND(BA36*AH$3,2))</f>
      </c>
      <c r="AI36" s="99"/>
      <c r="AJ36" s="99"/>
      <c r="AK36" s="99"/>
      <c r="AL36" s="99"/>
      <c r="AM36" s="99"/>
      <c r="AN36" s="99"/>
      <c r="AO36" s="99"/>
      <c r="AP36" s="99"/>
      <c r="AQ36" s="99">
        <v>-23.625</v>
      </c>
      <c r="AR36" s="101"/>
      <c r="AS36" s="101"/>
      <c r="AT36" s="101"/>
      <c r="AU36" s="101"/>
      <c r="AV36" s="101"/>
      <c r="AW36" s="112"/>
      <c r="AX36" s="112"/>
      <c r="AY36" s="102"/>
      <c r="AZ36" s="102"/>
      <c r="BA36" s="100"/>
      <c r="BB36" s="5">
        <f>LARGE($P36:$AH36,BB$3)</f>
        <v>-27.64</v>
      </c>
      <c r="BC36" s="5" t="e">
        <f>LARGE($P36:$AH36,BC$3)</f>
        <v>#NUM!</v>
      </c>
      <c r="BD36" s="5" t="e">
        <f>LARGE($P36:$AH36,BD$3)</f>
        <v>#NUM!</v>
      </c>
      <c r="BE36" s="5" t="e">
        <f>LARGE($P36:$AH36,BE$3)</f>
        <v>#NUM!</v>
      </c>
      <c r="BF36" s="5" t="e">
        <f>LARGE($P36:$AH36,BF$3)</f>
        <v>#NUM!</v>
      </c>
      <c r="BG36" s="5" t="e">
        <f>LARGE($P36:$AH36,BG$3)</f>
        <v>#NUM!</v>
      </c>
      <c r="BH36" s="5" t="e">
        <f>LARGE($P36:$AH36,BH$3)</f>
        <v>#NUM!</v>
      </c>
      <c r="BI36" s="5" t="e">
        <f>LARGE($P36:$AH36,BI$3)</f>
        <v>#NUM!</v>
      </c>
      <c r="BJ36" s="5" t="e">
        <f>LARGE($P36:$AH36,BJ$3)</f>
        <v>#NUM!</v>
      </c>
      <c r="BK36" s="5" t="e">
        <f>LARGE($P36:$AH36,BK$3)</f>
        <v>#NUM!</v>
      </c>
    </row>
    <row r="37" spans="1:63" ht="14.25">
      <c r="A37" s="4">
        <v>33</v>
      </c>
      <c r="B37" s="114" t="s">
        <v>5</v>
      </c>
      <c r="C37" s="115" t="s">
        <v>17</v>
      </c>
      <c r="D37" s="116">
        <f>IF(ISERROR(BB37),"",BB37)</f>
        <v>-30.94</v>
      </c>
      <c r="E37" s="116">
        <f>IF(ISERROR(BC37),"",BC37)</f>
      </c>
      <c r="F37" s="116">
        <f>IF(ISERROR(BD37),"",BD37)</f>
      </c>
      <c r="G37" s="116">
        <f>IF(ISERROR(BE37),"",BE37)</f>
      </c>
      <c r="H37" s="116">
        <f>IF(ISERROR(BF37),"",BF37)</f>
      </c>
      <c r="I37" s="116">
        <f>IF(ISERROR(BG37),"",BG37)</f>
      </c>
      <c r="J37" s="116">
        <f>IF(ISERROR(BH37),"",BH37)</f>
      </c>
      <c r="K37" s="116">
        <f>IF(ISERROR(BI37),"",BI37)</f>
      </c>
      <c r="L37" s="116">
        <f>IF(ISERROR(BJ37),"",BJ37)</f>
      </c>
      <c r="M37" s="116">
        <f>IF(ISERROR(BK37),"",BK37)</f>
      </c>
      <c r="N37" s="5">
        <f>AVERAGE(D37:M37)</f>
        <v>-30.94</v>
      </c>
      <c r="O37" s="76" t="b">
        <f>COUNT(AI37:BA37)&gt;=$O$4</f>
        <v>0</v>
      </c>
      <c r="P37" s="97">
        <f>IF(ISBLANK(AI37),"",ROUND(AI37*P$3,2))</f>
      </c>
      <c r="Q37" s="97">
        <f>IF(ISBLANK(AJ37),"",ROUND(AJ37*Q$3,2))</f>
      </c>
      <c r="R37" s="97">
        <f>IF(ISBLANK(AK37),"",ROUND(AK37*R$3,2))</f>
      </c>
      <c r="S37" s="97">
        <f>IF(ISBLANK(AL37),"",ROUND(AL37*S$3,2))</f>
      </c>
      <c r="T37" s="97">
        <f>IF(ISBLANK(AM37),"",ROUND(AM37*T$3,2))</f>
      </c>
      <c r="U37" s="97">
        <f>IF(ISBLANK(AN37),"",ROUND(AN37*U$3,2))</f>
      </c>
      <c r="V37" s="97">
        <f>IF(ISBLANK(AO37),"",ROUND(AO37*V$3,2))</f>
      </c>
      <c r="W37" s="97">
        <f>IF(ISBLANK(AP37),"",ROUND(AP37*W$3,2))</f>
      </c>
      <c r="X37" s="97">
        <f>IF(ISBLANK(AQ37),"",ROUND(AQ37*X$3,2))</f>
      </c>
      <c r="Y37" s="97">
        <f>IF(ISBLANK(AR37),"",ROUND(AR37*Y$3,2))</f>
      </c>
      <c r="Z37" s="97">
        <f>IF(ISBLANK(AS37),"",ROUND(AS37*Z$3,2))</f>
      </c>
      <c r="AA37" s="97">
        <f>IF(ISBLANK(AT37),"",ROUND(AT37*AA$3,2))</f>
      </c>
      <c r="AB37" s="97">
        <f>IF(ISBLANK(AU37),"",ROUND(AU37*AB$3,2))</f>
        <v>-30.94</v>
      </c>
      <c r="AC37" s="97">
        <f>IF(ISBLANK(AV37),"",ROUND(AV37*AC$3,2))</f>
      </c>
      <c r="AD37" s="97">
        <f>IF(ISBLANK(AW37),"",ROUND(AW37*AD$3,2))</f>
      </c>
      <c r="AE37" s="97">
        <f>IF(ISBLANK(AX37),"",ROUND(AX37*AE$3,2))</f>
      </c>
      <c r="AF37" s="97">
        <f>IF(ISBLANK(AY37),"",ROUND(AY37*AF$3,2))</f>
      </c>
      <c r="AG37" s="97">
        <f>IF(ISBLANK(AZ37),"",ROUND(AZ37*AG$3,2))</f>
      </c>
      <c r="AH37" s="97">
        <f>IF(ISBLANK(BA37),"",ROUND(BA37*AH$3,2))</f>
      </c>
      <c r="AI37" s="99"/>
      <c r="AJ37" s="99"/>
      <c r="AK37" s="99"/>
      <c r="AL37" s="99"/>
      <c r="AM37" s="99"/>
      <c r="AN37" s="99"/>
      <c r="AO37" s="99"/>
      <c r="AP37" s="99"/>
      <c r="AQ37" s="99"/>
      <c r="AR37" s="101"/>
      <c r="AS37" s="101"/>
      <c r="AT37" s="101"/>
      <c r="AU37" s="101">
        <v>-20.625</v>
      </c>
      <c r="AV37" s="101"/>
      <c r="AW37" s="112"/>
      <c r="AX37" s="112"/>
      <c r="AY37" s="102"/>
      <c r="AZ37" s="102"/>
      <c r="BA37" s="100"/>
      <c r="BB37" s="5">
        <f>LARGE($P37:$AH37,BB$3)</f>
        <v>-30.94</v>
      </c>
      <c r="BC37" s="5" t="e">
        <f>LARGE($P37:$AH37,BC$3)</f>
        <v>#NUM!</v>
      </c>
      <c r="BD37" s="5" t="e">
        <f>LARGE($P37:$AH37,BD$3)</f>
        <v>#NUM!</v>
      </c>
      <c r="BE37" s="5" t="e">
        <f>LARGE($P37:$AH37,BE$3)</f>
        <v>#NUM!</v>
      </c>
      <c r="BF37" s="5" t="e">
        <f>LARGE($P37:$AH37,BF$3)</f>
        <v>#NUM!</v>
      </c>
      <c r="BG37" s="5" t="e">
        <f>LARGE($P37:$AH37,BG$3)</f>
        <v>#NUM!</v>
      </c>
      <c r="BH37" s="5" t="e">
        <f>LARGE($P37:$AH37,BH$3)</f>
        <v>#NUM!</v>
      </c>
      <c r="BI37" s="5" t="e">
        <f>LARGE($P37:$AH37,BI$3)</f>
        <v>#NUM!</v>
      </c>
      <c r="BJ37" s="5" t="e">
        <f>LARGE($P37:$AH37,BJ$3)</f>
        <v>#NUM!</v>
      </c>
      <c r="BK37" s="5" t="e">
        <f>LARGE($P37:$AH37,BK$3)</f>
        <v>#NUM!</v>
      </c>
    </row>
    <row r="38" spans="1:63" ht="14.25">
      <c r="A38" s="4">
        <v>34</v>
      </c>
      <c r="B38" s="115" t="s">
        <v>5</v>
      </c>
      <c r="C38" s="115" t="s">
        <v>1</v>
      </c>
      <c r="D38" s="116">
        <f>IF(ISERROR(BB38),"",BB38)</f>
        <v>-38.16</v>
      </c>
      <c r="E38" s="116">
        <f>IF(ISERROR(BC38),"",BC38)</f>
      </c>
      <c r="F38" s="116">
        <f>IF(ISERROR(BD38),"",BD38)</f>
      </c>
      <c r="G38" s="116">
        <f>IF(ISERROR(BE38),"",BE38)</f>
      </c>
      <c r="H38" s="116">
        <f>IF(ISERROR(BF38),"",BF38)</f>
      </c>
      <c r="I38" s="116">
        <f>IF(ISERROR(BG38),"",BG38)</f>
      </c>
      <c r="J38" s="116">
        <f>IF(ISERROR(BH38),"",BH38)</f>
      </c>
      <c r="K38" s="116">
        <f>IF(ISERROR(BI38),"",BI38)</f>
      </c>
      <c r="L38" s="116">
        <f>IF(ISERROR(BJ38),"",BJ38)</f>
      </c>
      <c r="M38" s="116">
        <f>IF(ISERROR(BK38),"",BK38)</f>
      </c>
      <c r="N38" s="5">
        <f>AVERAGE(D38:M38)</f>
        <v>-38.16</v>
      </c>
      <c r="O38" s="76" t="b">
        <f>COUNT(AI38:BA38)&gt;=$O$4</f>
        <v>0</v>
      </c>
      <c r="P38" s="97">
        <f>IF(ISBLANK(AI38),"",ROUND(AI38*P$3,2))</f>
      </c>
      <c r="Q38" s="97">
        <f>IF(ISBLANK(AJ38),"",ROUND(AJ38*Q$3,2))</f>
      </c>
      <c r="R38" s="97">
        <f>IF(ISBLANK(AK38),"",ROUND(AK38*R$3,2))</f>
      </c>
      <c r="S38" s="97">
        <f>IF(ISBLANK(AL38),"",ROUND(AL38*S$3,2))</f>
      </c>
      <c r="T38" s="97">
        <f>IF(ISBLANK(AM38),"",ROUND(AM38*T$3,2))</f>
      </c>
      <c r="U38" s="97">
        <f>IF(ISBLANK(AN38),"",ROUND(AN38*U$3,2))</f>
      </c>
      <c r="V38" s="97">
        <f>IF(ISBLANK(AO38),"",ROUND(AO38*V$3,2))</f>
      </c>
      <c r="W38" s="97">
        <f>IF(ISBLANK(AP38),"",ROUND(AP38*W$3,2))</f>
      </c>
      <c r="X38" s="97">
        <f>IF(ISBLANK(AQ38),"",ROUND(AQ38*X$3,2))</f>
      </c>
      <c r="Y38" s="97">
        <f>IF(ISBLANK(AR38),"",ROUND(AR38*Y$3,2))</f>
      </c>
      <c r="Z38" s="97">
        <f>IF(ISBLANK(AS38),"",ROUND(AS38*Z$3,2))</f>
      </c>
      <c r="AA38" s="97">
        <f>IF(ISBLANK(AT38),"",ROUND(AT38*AA$3,2))</f>
      </c>
      <c r="AB38" s="97">
        <f>IF(ISBLANK(AU38),"",ROUND(AU38*AB$3,2))</f>
      </c>
      <c r="AC38" s="97">
        <f>IF(ISBLANK(AV38),"",ROUND(AV38*AC$3,2))</f>
      </c>
      <c r="AD38" s="97">
        <f>IF(ISBLANK(AW38),"",ROUND(AW38*AD$3,2))</f>
      </c>
      <c r="AE38" s="97">
        <f>IF(ISBLANK(AX38),"",ROUND(AX38*AE$3,2))</f>
      </c>
      <c r="AF38" s="97">
        <f>IF(ISBLANK(AY38),"",ROUND(AY38*AF$3,2))</f>
      </c>
      <c r="AG38" s="97">
        <f>IF(ISBLANK(AZ38),"",ROUND(AZ38*AG$3,2))</f>
        <v>-38.16</v>
      </c>
      <c r="AH38" s="97">
        <f>IF(ISBLANK(BA38),"",ROUND(BA38*AH$3,2))</f>
      </c>
      <c r="AI38" s="99"/>
      <c r="AJ38" s="99"/>
      <c r="AK38" s="99"/>
      <c r="AL38" s="99"/>
      <c r="AM38" s="99"/>
      <c r="AN38" s="99"/>
      <c r="AO38" s="99"/>
      <c r="AP38" s="99"/>
      <c r="AQ38" s="99"/>
      <c r="AR38" s="101"/>
      <c r="AS38" s="101"/>
      <c r="AT38" s="101"/>
      <c r="AU38" s="101"/>
      <c r="AV38" s="101"/>
      <c r="AW38" s="112"/>
      <c r="AX38" s="112"/>
      <c r="AY38" s="112"/>
      <c r="AZ38" s="112">
        <v>-19.875</v>
      </c>
      <c r="BA38" s="100"/>
      <c r="BB38" s="5">
        <f>LARGE($P38:$AH38,BB$3)</f>
        <v>-38.16</v>
      </c>
      <c r="BC38" s="5" t="e">
        <f>LARGE($P38:$AH38,BC$3)</f>
        <v>#NUM!</v>
      </c>
      <c r="BD38" s="5" t="e">
        <f>LARGE($P38:$AH38,BD$3)</f>
        <v>#NUM!</v>
      </c>
      <c r="BE38" s="5" t="e">
        <f>LARGE($P38:$AH38,BE$3)</f>
        <v>#NUM!</v>
      </c>
      <c r="BF38" s="5" t="e">
        <f>LARGE($P38:$AH38,BF$3)</f>
        <v>#NUM!</v>
      </c>
      <c r="BG38" s="5" t="e">
        <f>LARGE($P38:$AH38,BG$3)</f>
        <v>#NUM!</v>
      </c>
      <c r="BH38" s="5" t="e">
        <f>LARGE($P38:$AH38,BH$3)</f>
        <v>#NUM!</v>
      </c>
      <c r="BI38" s="5" t="e">
        <f>LARGE($P38:$AH38,BI$3)</f>
        <v>#NUM!</v>
      </c>
      <c r="BJ38" s="5" t="e">
        <f>LARGE($P38:$AH38,BJ$3)</f>
        <v>#NUM!</v>
      </c>
      <c r="BK38" s="5" t="e">
        <f>LARGE($P38:$AH38,BK$3)</f>
        <v>#NUM!</v>
      </c>
    </row>
    <row r="39" spans="1:63" ht="14.25">
      <c r="A39" s="4">
        <v>35</v>
      </c>
      <c r="B39" s="104" t="s">
        <v>16</v>
      </c>
      <c r="C39" s="104" t="s">
        <v>43</v>
      </c>
      <c r="D39" s="116">
        <f>IF(ISERROR(BB39),"",BB39)</f>
        <v>-3.77</v>
      </c>
      <c r="E39" s="116">
        <f>IF(ISERROR(BC39),"",BC39)</f>
        <v>-102.72</v>
      </c>
      <c r="F39" s="116">
        <f>IF(ISERROR(BD39),"",BD39)</f>
      </c>
      <c r="G39" s="116">
        <f>IF(ISERROR(BE39),"",BE39)</f>
      </c>
      <c r="H39" s="116">
        <f>IF(ISERROR(BF39),"",BF39)</f>
      </c>
      <c r="I39" s="116">
        <f>IF(ISERROR(BG39),"",BG39)</f>
      </c>
      <c r="J39" s="116">
        <f>IF(ISERROR(BH39),"",BH39)</f>
      </c>
      <c r="K39" s="116">
        <f>IF(ISERROR(BI39),"",BI39)</f>
      </c>
      <c r="L39" s="116">
        <f>IF(ISERROR(BJ39),"",BJ39)</f>
      </c>
      <c r="M39" s="116">
        <f>IF(ISERROR(BK39),"",BK39)</f>
      </c>
      <c r="N39" s="5">
        <f>AVERAGE(D39:M39)</f>
        <v>-53.245</v>
      </c>
      <c r="O39" s="76" t="b">
        <f>COUNT(AI39:BA39)&gt;=$O$4</f>
        <v>0</v>
      </c>
      <c r="P39" s="97">
        <f>IF(ISBLANK(AI39),"",ROUND(AI39*P$3,2))</f>
      </c>
      <c r="Q39" s="97">
        <f>IF(ISBLANK(AJ39),"",ROUND(AJ39*Q$3,2))</f>
      </c>
      <c r="R39" s="97">
        <f>IF(ISBLANK(AK39),"",ROUND(AK39*R$3,2))</f>
        <v>-3.77</v>
      </c>
      <c r="S39" s="97">
        <f>IF(ISBLANK(AL39),"",ROUND(AL39*S$3,2))</f>
      </c>
      <c r="T39" s="97">
        <f>IF(ISBLANK(AM39),"",ROUND(AM39*T$3,2))</f>
      </c>
      <c r="U39" s="97">
        <f>IF(ISBLANK(AN39),"",ROUND(AN39*U$3,2))</f>
      </c>
      <c r="V39" s="97">
        <f>IF(ISBLANK(AO39),"",ROUND(AO39*V$3,2))</f>
      </c>
      <c r="W39" s="97">
        <f>IF(ISBLANK(AP39),"",ROUND(AP39*W$3,2))</f>
      </c>
      <c r="X39" s="97">
        <f>IF(ISBLANK(AQ39),"",ROUND(AQ39*X$3,2))</f>
      </c>
      <c r="Y39" s="97">
        <f>IF(ISBLANK(AR39),"",ROUND(AR39*Y$3,2))</f>
      </c>
      <c r="Z39" s="97">
        <f>IF(ISBLANK(AS39),"",ROUND(AS39*Z$3,2))</f>
      </c>
      <c r="AA39" s="97">
        <f>IF(ISBLANK(AT39),"",ROUND(AT39*AA$3,2))</f>
      </c>
      <c r="AB39" s="97">
        <f>IF(ISBLANK(AU39),"",ROUND(AU39*AB$3,2))</f>
      </c>
      <c r="AC39" s="97">
        <f>IF(ISBLANK(AV39),"",ROUND(AV39*AC$3,2))</f>
      </c>
      <c r="AD39" s="97">
        <f>IF(ISBLANK(AW39),"",ROUND(AW39*AD$3,2))</f>
      </c>
      <c r="AE39" s="97">
        <f>IF(ISBLANK(AX39),"",ROUND(AX39*AE$3,2))</f>
      </c>
      <c r="AF39" s="97">
        <f>IF(ISBLANK(AY39),"",ROUND(AY39*AF$3,2))</f>
      </c>
      <c r="AG39" s="97">
        <f>IF(ISBLANK(AZ39),"",ROUND(AZ39*AG$3,2))</f>
        <v>-102.72</v>
      </c>
      <c r="AH39" s="97">
        <f>IF(ISBLANK(BA39),"",ROUND(BA39*AH$3,2))</f>
      </c>
      <c r="AI39" s="99"/>
      <c r="AJ39" s="99"/>
      <c r="AK39" s="99">
        <v>-5.625</v>
      </c>
      <c r="AL39" s="99"/>
      <c r="AM39" s="99"/>
      <c r="AN39" s="99"/>
      <c r="AO39" s="99"/>
      <c r="AP39" s="99"/>
      <c r="AQ39" s="100"/>
      <c r="AR39" s="101"/>
      <c r="AS39" s="101"/>
      <c r="AT39" s="101"/>
      <c r="AU39" s="101"/>
      <c r="AV39" s="101"/>
      <c r="AW39" s="112"/>
      <c r="AX39" s="112"/>
      <c r="AY39" s="102"/>
      <c r="AZ39" s="112">
        <v>-53.5</v>
      </c>
      <c r="BA39" s="100"/>
      <c r="BB39" s="5">
        <f>LARGE($P39:$AH39,BB$3)</f>
        <v>-3.77</v>
      </c>
      <c r="BC39" s="5">
        <f>LARGE($P39:$AH39,BC$3)</f>
        <v>-102.72</v>
      </c>
      <c r="BD39" s="5" t="e">
        <f>LARGE($P39:$AH39,BD$3)</f>
        <v>#NUM!</v>
      </c>
      <c r="BE39" s="5" t="e">
        <f>LARGE($P39:$AH39,BE$3)</f>
        <v>#NUM!</v>
      </c>
      <c r="BF39" s="5" t="e">
        <f>LARGE($P39:$AH39,BF$3)</f>
        <v>#NUM!</v>
      </c>
      <c r="BG39" s="5" t="e">
        <f>LARGE($P39:$AH39,BG$3)</f>
        <v>#NUM!</v>
      </c>
      <c r="BH39" s="5" t="e">
        <f>LARGE($P39:$AH39,BH$3)</f>
        <v>#NUM!</v>
      </c>
      <c r="BI39" s="5" t="e">
        <f>LARGE($P39:$AH39,BI$3)</f>
        <v>#NUM!</v>
      </c>
      <c r="BJ39" s="5" t="e">
        <f>LARGE($P39:$AH39,BJ$3)</f>
        <v>#NUM!</v>
      </c>
      <c r="BK39" s="5" t="e">
        <f>LARGE($P39:$AH39,BK$3)</f>
        <v>#NUM!</v>
      </c>
    </row>
    <row r="40" spans="1:63" ht="14.25">
      <c r="A40" s="4">
        <v>36</v>
      </c>
      <c r="B40" s="115" t="s">
        <v>99</v>
      </c>
      <c r="C40" s="115" t="s">
        <v>100</v>
      </c>
      <c r="D40" s="116">
        <f>IF(ISERROR(BB40),"",BB40)</f>
        <v>-97.68</v>
      </c>
      <c r="E40" s="116">
        <f>IF(ISERROR(BC40),"",BC40)</f>
      </c>
      <c r="F40" s="116">
        <f>IF(ISERROR(BD40),"",BD40)</f>
      </c>
      <c r="G40" s="116">
        <f>IF(ISERROR(BE40),"",BE40)</f>
      </c>
      <c r="H40" s="116">
        <f>IF(ISERROR(BF40),"",BF40)</f>
      </c>
      <c r="I40" s="116">
        <f>IF(ISERROR(BG40),"",BG40)</f>
      </c>
      <c r="J40" s="116">
        <f>IF(ISERROR(BH40),"",BH40)</f>
      </c>
      <c r="K40" s="116">
        <f>IF(ISERROR(BI40),"",BI40)</f>
      </c>
      <c r="L40" s="116">
        <f>IF(ISERROR(BJ40),"",BJ40)</f>
      </c>
      <c r="M40" s="116">
        <f>IF(ISERROR(BK40),"",BK40)</f>
      </c>
      <c r="N40" s="5">
        <f>AVERAGE(D40:M40)</f>
        <v>-97.68</v>
      </c>
      <c r="O40" s="76" t="b">
        <f>COUNT(AI40:BA40)&gt;=$O$4</f>
        <v>0</v>
      </c>
      <c r="P40" s="97">
        <f>IF(ISBLANK(AI40),"",ROUND(AI40*P$3,2))</f>
      </c>
      <c r="Q40" s="97">
        <f>IF(ISBLANK(AJ40),"",ROUND(AJ40*Q$3,2))</f>
      </c>
      <c r="R40" s="97">
        <f>IF(ISBLANK(AK40),"",ROUND(AK40*R$3,2))</f>
      </c>
      <c r="S40" s="97">
        <f>IF(ISBLANK(AL40),"",ROUND(AL40*S$3,2))</f>
      </c>
      <c r="T40" s="97">
        <f>IF(ISBLANK(AM40),"",ROUND(AM40*T$3,2))</f>
      </c>
      <c r="U40" s="97">
        <f>IF(ISBLANK(AN40),"",ROUND(AN40*U$3,2))</f>
      </c>
      <c r="V40" s="97">
        <f>IF(ISBLANK(AO40),"",ROUND(AO40*V$3,2))</f>
      </c>
      <c r="W40" s="97">
        <f>IF(ISBLANK(AP40),"",ROUND(AP40*W$3,2))</f>
      </c>
      <c r="X40" s="97">
        <f>IF(ISBLANK(AQ40),"",ROUND(AQ40*X$3,2))</f>
      </c>
      <c r="Y40" s="97">
        <f>IF(ISBLANK(AR40),"",ROUND(AR40*Y$3,2))</f>
      </c>
      <c r="Z40" s="97">
        <f>IF(ISBLANK(AS40),"",ROUND(AS40*Z$3,2))</f>
      </c>
      <c r="AA40" s="97">
        <f>IF(ISBLANK(AT40),"",ROUND(AT40*AA$3,2))</f>
      </c>
      <c r="AB40" s="97">
        <f>IF(ISBLANK(AU40),"",ROUND(AU40*AB$3,2))</f>
      </c>
      <c r="AC40" s="97">
        <f>IF(ISBLANK(AV40),"",ROUND(AV40*AC$3,2))</f>
      </c>
      <c r="AD40" s="97">
        <f>IF(ISBLANK(AW40),"",ROUND(AW40*AD$3,2))</f>
      </c>
      <c r="AE40" s="97">
        <f>IF(ISBLANK(AX40),"",ROUND(AX40*AE$3,2))</f>
      </c>
      <c r="AF40" s="97">
        <f>IF(ISBLANK(AY40),"",ROUND(AY40*AF$3,2))</f>
        <v>-97.68</v>
      </c>
      <c r="AG40" s="97">
        <f>IF(ISBLANK(AZ40),"",ROUND(AZ40*AG$3,2))</f>
      </c>
      <c r="AH40" s="97">
        <f>IF(ISBLANK(BA40),"",ROUND(BA40*AH$3,2))</f>
      </c>
      <c r="AI40" s="99"/>
      <c r="AJ40" s="99"/>
      <c r="AK40" s="99"/>
      <c r="AL40" s="99"/>
      <c r="AM40" s="99"/>
      <c r="AN40" s="99"/>
      <c r="AO40" s="99"/>
      <c r="AP40" s="99"/>
      <c r="AQ40" s="99"/>
      <c r="AR40" s="101"/>
      <c r="AS40" s="101"/>
      <c r="AT40" s="101"/>
      <c r="AU40" s="101"/>
      <c r="AV40" s="101"/>
      <c r="AW40" s="112"/>
      <c r="AX40" s="112"/>
      <c r="AY40" s="112">
        <v>-53.375</v>
      </c>
      <c r="AZ40" s="102"/>
      <c r="BA40" s="100"/>
      <c r="BB40" s="5">
        <f>LARGE($P40:$AH40,BB$3)</f>
        <v>-97.68</v>
      </c>
      <c r="BC40" s="5" t="e">
        <f>LARGE($P40:$AH40,BC$3)</f>
        <v>#NUM!</v>
      </c>
      <c r="BD40" s="5" t="e">
        <f>LARGE($P40:$AH40,BD$3)</f>
        <v>#NUM!</v>
      </c>
      <c r="BE40" s="5" t="e">
        <f>LARGE($P40:$AH40,BE$3)</f>
        <v>#NUM!</v>
      </c>
      <c r="BF40" s="5" t="e">
        <f>LARGE($P40:$AH40,BF$3)</f>
        <v>#NUM!</v>
      </c>
      <c r="BG40" s="5" t="e">
        <f>LARGE($P40:$AH40,BG$3)</f>
        <v>#NUM!</v>
      </c>
      <c r="BH40" s="5" t="e">
        <f>LARGE($P40:$AH40,BH$3)</f>
        <v>#NUM!</v>
      </c>
      <c r="BI40" s="5" t="e">
        <f>LARGE($P40:$AH40,BI$3)</f>
        <v>#NUM!</v>
      </c>
      <c r="BJ40" s="5" t="e">
        <f>LARGE($P40:$AH40,BJ$3)</f>
        <v>#NUM!</v>
      </c>
      <c r="BK40" s="5" t="e">
        <f>LARGE($P40:$AH40,BK$3)</f>
        <v>#NUM!</v>
      </c>
    </row>
  </sheetData>
  <sheetProtection/>
  <conditionalFormatting sqref="AI5:AX37 AY6:AZ37 AI38:AZ40">
    <cfRule type="expression" priority="1" dxfId="0" stopIfTrue="1">
      <formula>#REF!</formula>
    </cfRule>
  </conditionalFormatting>
  <printOptions/>
  <pageMargins left="0.43" right="0.27" top="0.75" bottom="0.75" header="0.3" footer="0.3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/>
  <dimension ref="A1:J17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48" customWidth="1"/>
    <col min="2" max="2" width="4.421875" style="52" customWidth="1"/>
    <col min="3" max="3" width="17.00390625" style="52" customWidth="1"/>
    <col min="4" max="4" width="18.28125" style="52" customWidth="1"/>
    <col min="5" max="5" width="5.28125" style="48" customWidth="1"/>
    <col min="6" max="6" width="9.57421875" style="50" customWidth="1"/>
    <col min="7" max="7" width="7.8515625" style="48" customWidth="1"/>
    <col min="8" max="8" width="6.8515625" style="49" customWidth="1"/>
    <col min="9" max="9" width="9.140625" style="51" customWidth="1"/>
    <col min="10" max="10" width="7.28125" style="48" customWidth="1"/>
    <col min="11" max="11" width="5.7109375" style="48" customWidth="1"/>
    <col min="12" max="16384" width="10.00390625" style="48" customWidth="1"/>
  </cols>
  <sheetData>
    <row r="1" spans="1:10" s="45" customFormat="1" ht="14.25">
      <c r="A1" s="12" t="s">
        <v>22</v>
      </c>
      <c r="B1" s="54"/>
      <c r="C1" s="54"/>
      <c r="D1" s="54"/>
      <c r="E1" s="55"/>
      <c r="F1" s="56"/>
      <c r="G1" s="57"/>
      <c r="H1" s="57"/>
      <c r="I1" s="55"/>
      <c r="J1" s="44"/>
    </row>
    <row r="2" spans="1:10" s="45" customFormat="1" ht="14.25">
      <c r="A2" s="12" t="s">
        <v>61</v>
      </c>
      <c r="B2" s="54"/>
      <c r="C2" s="54"/>
      <c r="D2" s="54"/>
      <c r="E2" s="55"/>
      <c r="F2" s="56"/>
      <c r="G2" s="57"/>
      <c r="H2" s="57"/>
      <c r="I2" s="55"/>
      <c r="J2" s="44"/>
    </row>
    <row r="3" spans="1:8" s="3" customFormat="1" ht="12.75">
      <c r="A3" s="14"/>
      <c r="C3" s="15"/>
      <c r="D3" s="16"/>
      <c r="E3" s="17" t="s">
        <v>23</v>
      </c>
      <c r="F3" s="17">
        <v>8</v>
      </c>
      <c r="H3" s="77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21</v>
      </c>
      <c r="H4" s="78">
        <v>126</v>
      </c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79" t="s">
        <v>29</v>
      </c>
      <c r="H5" s="23" t="s">
        <v>30</v>
      </c>
      <c r="I5" s="22" t="s">
        <v>31</v>
      </c>
    </row>
    <row r="6" spans="1:9" ht="14.25">
      <c r="A6" s="80">
        <v>1</v>
      </c>
      <c r="B6" s="81">
        <v>6</v>
      </c>
      <c r="C6" s="24" t="s">
        <v>10</v>
      </c>
      <c r="D6" s="25" t="s">
        <v>8</v>
      </c>
      <c r="E6" s="82">
        <v>-0.25</v>
      </c>
      <c r="F6" s="83">
        <v>32.5</v>
      </c>
      <c r="G6" s="83">
        <v>66</v>
      </c>
      <c r="H6" s="84">
        <v>0.5238095238095238</v>
      </c>
      <c r="I6" s="65">
        <v>9</v>
      </c>
    </row>
    <row r="7" spans="1:9" ht="14.25">
      <c r="A7" s="80">
        <v>2</v>
      </c>
      <c r="B7" s="81">
        <v>8</v>
      </c>
      <c r="C7" s="46" t="s">
        <v>13</v>
      </c>
      <c r="D7" s="11" t="s">
        <v>19</v>
      </c>
      <c r="E7" s="82">
        <v>1</v>
      </c>
      <c r="F7" s="83">
        <v>12.75</v>
      </c>
      <c r="G7" s="83">
        <v>65</v>
      </c>
      <c r="H7" s="84">
        <v>0.5158730158730159</v>
      </c>
      <c r="I7" s="65">
        <v>3</v>
      </c>
    </row>
    <row r="8" spans="1:9" ht="14.25">
      <c r="A8" s="85">
        <v>3</v>
      </c>
      <c r="B8" s="81">
        <v>3</v>
      </c>
      <c r="C8" s="24" t="s">
        <v>49</v>
      </c>
      <c r="D8" s="25" t="s">
        <v>50</v>
      </c>
      <c r="E8" s="82">
        <v>2.5</v>
      </c>
      <c r="F8" s="83">
        <v>11.125</v>
      </c>
      <c r="G8" s="83">
        <v>67</v>
      </c>
      <c r="H8" s="84">
        <v>0.5317460317460317</v>
      </c>
      <c r="I8" s="65">
        <v>1</v>
      </c>
    </row>
    <row r="9" spans="1:9" ht="12.75">
      <c r="A9" s="80">
        <v>4</v>
      </c>
      <c r="B9" s="86">
        <v>4</v>
      </c>
      <c r="C9" s="109" t="s">
        <v>15</v>
      </c>
      <c r="D9" s="110" t="s">
        <v>3</v>
      </c>
      <c r="E9" s="82">
        <v>2.5</v>
      </c>
      <c r="F9" s="83">
        <v>3.875</v>
      </c>
      <c r="G9" s="83">
        <v>64</v>
      </c>
      <c r="H9" s="84">
        <v>0.5079365079365079</v>
      </c>
      <c r="I9" s="68"/>
    </row>
    <row r="10" spans="1:9" ht="12.75">
      <c r="A10" s="80">
        <v>5</v>
      </c>
      <c r="B10" s="81">
        <v>1</v>
      </c>
      <c r="C10" s="29" t="s">
        <v>48</v>
      </c>
      <c r="D10" s="25" t="s">
        <v>17</v>
      </c>
      <c r="E10" s="82">
        <v>1</v>
      </c>
      <c r="F10" s="83">
        <v>0.75</v>
      </c>
      <c r="G10" s="83">
        <v>71</v>
      </c>
      <c r="H10" s="84">
        <v>0.5634920634920635</v>
      </c>
      <c r="I10" s="68"/>
    </row>
    <row r="11" spans="1:9" ht="12.75">
      <c r="A11" s="80">
        <v>6</v>
      </c>
      <c r="B11" s="81">
        <v>5</v>
      </c>
      <c r="C11" s="24" t="s">
        <v>7</v>
      </c>
      <c r="D11" s="25" t="s">
        <v>32</v>
      </c>
      <c r="E11" s="82">
        <v>2.5</v>
      </c>
      <c r="F11" s="83">
        <v>-18.125</v>
      </c>
      <c r="G11" s="83">
        <v>55</v>
      </c>
      <c r="H11" s="84">
        <v>0.4365079365079365</v>
      </c>
      <c r="I11" s="68"/>
    </row>
    <row r="12" spans="1:9" ht="12.75">
      <c r="A12" s="80">
        <v>7</v>
      </c>
      <c r="B12" s="81">
        <v>2</v>
      </c>
      <c r="C12" s="24" t="s">
        <v>2</v>
      </c>
      <c r="D12" s="25" t="s">
        <v>60</v>
      </c>
      <c r="E12" s="82">
        <v>-0.5</v>
      </c>
      <c r="F12" s="83">
        <v>-19.25</v>
      </c>
      <c r="G12" s="83">
        <v>60</v>
      </c>
      <c r="H12" s="84">
        <v>0.47619047619047616</v>
      </c>
      <c r="I12" s="68"/>
    </row>
    <row r="13" spans="1:9" ht="14.25">
      <c r="A13" s="85">
        <v>8</v>
      </c>
      <c r="B13" s="81">
        <v>7</v>
      </c>
      <c r="C13" s="10" t="s">
        <v>5</v>
      </c>
      <c r="D13" s="11" t="s">
        <v>9</v>
      </c>
      <c r="E13" s="82">
        <v>2</v>
      </c>
      <c r="F13" s="83">
        <v>-23.625</v>
      </c>
      <c r="G13" s="83">
        <v>56</v>
      </c>
      <c r="H13" s="84">
        <v>0.4444444444444444</v>
      </c>
      <c r="I13" s="65"/>
    </row>
    <row r="14" spans="1:9" ht="14.25">
      <c r="A14" s="69"/>
      <c r="B14" s="70"/>
      <c r="C14" s="70"/>
      <c r="D14" s="70"/>
      <c r="E14" s="69"/>
      <c r="F14" s="69"/>
      <c r="G14" s="87"/>
      <c r="H14" s="72"/>
      <c r="I14" s="65"/>
    </row>
    <row r="15" spans="1:9" ht="14.25">
      <c r="A15" s="69"/>
      <c r="B15" s="70"/>
      <c r="C15" s="70"/>
      <c r="D15" s="70"/>
      <c r="E15" s="69"/>
      <c r="F15" s="71"/>
      <c r="G15" s="69"/>
      <c r="H15" s="68"/>
      <c r="I15" s="72"/>
    </row>
    <row r="16" spans="1:9" ht="14.25">
      <c r="A16" s="69"/>
      <c r="B16" s="70"/>
      <c r="C16" s="70"/>
      <c r="D16" s="70"/>
      <c r="E16" s="69"/>
      <c r="F16" s="71"/>
      <c r="G16" s="69"/>
      <c r="H16" s="68"/>
      <c r="I16" s="72"/>
    </row>
    <row r="17" spans="1:9" ht="14.25">
      <c r="A17" s="69"/>
      <c r="B17" s="70"/>
      <c r="C17" s="70"/>
      <c r="D17" s="69"/>
      <c r="E17" s="71"/>
      <c r="F17" s="69"/>
      <c r="G17" s="68"/>
      <c r="H17" s="72"/>
      <c r="I17" s="6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/>
  <dimension ref="A1:J17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48" customWidth="1"/>
    <col min="2" max="2" width="4.421875" style="52" customWidth="1"/>
    <col min="3" max="3" width="17.00390625" style="52" customWidth="1"/>
    <col min="4" max="4" width="18.28125" style="52" customWidth="1"/>
    <col min="5" max="5" width="5.28125" style="48" customWidth="1"/>
    <col min="6" max="6" width="9.57421875" style="50" customWidth="1"/>
    <col min="7" max="7" width="7.8515625" style="48" customWidth="1"/>
    <col min="8" max="8" width="6.8515625" style="49" customWidth="1"/>
    <col min="9" max="9" width="9.140625" style="51" customWidth="1"/>
    <col min="10" max="10" width="7.28125" style="48" customWidth="1"/>
    <col min="11" max="11" width="5.7109375" style="48" customWidth="1"/>
    <col min="12" max="16384" width="10.00390625" style="48" customWidth="1"/>
  </cols>
  <sheetData>
    <row r="1" spans="1:10" s="45" customFormat="1" ht="14.25">
      <c r="A1" s="12" t="s">
        <v>22</v>
      </c>
      <c r="B1" s="54"/>
      <c r="C1" s="54"/>
      <c r="D1" s="54"/>
      <c r="E1" s="55"/>
      <c r="F1" s="56"/>
      <c r="G1" s="57"/>
      <c r="H1" s="57"/>
      <c r="I1" s="55"/>
      <c r="J1" s="44"/>
    </row>
    <row r="2" spans="1:10" s="45" customFormat="1" ht="14.25">
      <c r="A2" s="12" t="s">
        <v>62</v>
      </c>
      <c r="B2" s="54"/>
      <c r="C2" s="54"/>
      <c r="D2" s="54"/>
      <c r="E2" s="55"/>
      <c r="F2" s="56"/>
      <c r="G2" s="57"/>
      <c r="H2" s="57"/>
      <c r="I2" s="55"/>
      <c r="J2" s="44"/>
    </row>
    <row r="3" spans="1:8" s="3" customFormat="1" ht="12.75">
      <c r="A3" s="14"/>
      <c r="C3" s="15"/>
      <c r="D3" s="16"/>
      <c r="E3" s="17" t="s">
        <v>23</v>
      </c>
      <c r="F3" s="17">
        <v>8</v>
      </c>
      <c r="H3" s="77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21</v>
      </c>
      <c r="H4" s="78">
        <v>126</v>
      </c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79" t="s">
        <v>29</v>
      </c>
      <c r="H5" s="23" t="s">
        <v>30</v>
      </c>
      <c r="I5" s="22" t="s">
        <v>31</v>
      </c>
    </row>
    <row r="6" spans="1:9" ht="12.75">
      <c r="A6" s="80">
        <v>1</v>
      </c>
      <c r="B6" s="81">
        <v>8</v>
      </c>
      <c r="C6" s="24" t="s">
        <v>8</v>
      </c>
      <c r="D6" s="11" t="s">
        <v>20</v>
      </c>
      <c r="E6" s="82">
        <v>-0.5</v>
      </c>
      <c r="F6" s="83">
        <v>43.625</v>
      </c>
      <c r="G6" s="83">
        <v>78</v>
      </c>
      <c r="H6" s="84">
        <v>0.6190476190476191</v>
      </c>
      <c r="I6" s="68">
        <v>10</v>
      </c>
    </row>
    <row r="7" spans="1:9" ht="14.25">
      <c r="A7" s="85">
        <v>2</v>
      </c>
      <c r="B7" s="81">
        <v>5</v>
      </c>
      <c r="C7" s="24" t="s">
        <v>2</v>
      </c>
      <c r="D7" s="25" t="s">
        <v>60</v>
      </c>
      <c r="E7" s="82">
        <v>-0.5</v>
      </c>
      <c r="F7" s="83">
        <v>27.25</v>
      </c>
      <c r="G7" s="83">
        <v>72</v>
      </c>
      <c r="H7" s="84">
        <v>0.5714285714285714</v>
      </c>
      <c r="I7" s="65">
        <v>4</v>
      </c>
    </row>
    <row r="8" spans="1:9" ht="12.75">
      <c r="A8" s="80">
        <v>3</v>
      </c>
      <c r="B8" s="81">
        <v>1</v>
      </c>
      <c r="C8" s="24" t="s">
        <v>48</v>
      </c>
      <c r="D8" s="25" t="s">
        <v>17</v>
      </c>
      <c r="E8" s="82">
        <v>1</v>
      </c>
      <c r="F8" s="83">
        <v>23.875</v>
      </c>
      <c r="G8" s="83">
        <v>70</v>
      </c>
      <c r="H8" s="84">
        <v>0.5555555555555556</v>
      </c>
      <c r="I8" s="68">
        <v>1</v>
      </c>
    </row>
    <row r="9" spans="1:9" ht="14.25">
      <c r="A9" s="80">
        <v>4</v>
      </c>
      <c r="B9" s="81">
        <v>3</v>
      </c>
      <c r="C9" s="24" t="s">
        <v>9</v>
      </c>
      <c r="D9" s="25" t="s">
        <v>6</v>
      </c>
      <c r="E9" s="82">
        <v>1</v>
      </c>
      <c r="F9" s="83">
        <v>-4.75</v>
      </c>
      <c r="G9" s="83">
        <v>66</v>
      </c>
      <c r="H9" s="84">
        <v>0.5238095238095238</v>
      </c>
      <c r="I9" s="65"/>
    </row>
    <row r="10" spans="1:9" ht="14.25">
      <c r="A10" s="80">
        <v>5</v>
      </c>
      <c r="B10" s="81">
        <v>7</v>
      </c>
      <c r="C10" s="109" t="s">
        <v>13</v>
      </c>
      <c r="D10" s="61" t="s">
        <v>19</v>
      </c>
      <c r="E10" s="82">
        <v>1</v>
      </c>
      <c r="F10" s="83">
        <v>-15.375</v>
      </c>
      <c r="G10" s="83">
        <v>61</v>
      </c>
      <c r="H10" s="84">
        <v>0.48412698412698413</v>
      </c>
      <c r="I10" s="65"/>
    </row>
    <row r="11" spans="1:9" ht="14.25">
      <c r="A11" s="85">
        <v>6</v>
      </c>
      <c r="B11" s="86">
        <v>2</v>
      </c>
      <c r="C11" s="46" t="s">
        <v>15</v>
      </c>
      <c r="D11" s="47" t="s">
        <v>3</v>
      </c>
      <c r="E11" s="82">
        <v>2.5</v>
      </c>
      <c r="F11" s="83">
        <v>-21.75</v>
      </c>
      <c r="G11" s="83">
        <v>53</v>
      </c>
      <c r="H11" s="84">
        <v>0.42063492063492064</v>
      </c>
      <c r="I11" s="65"/>
    </row>
    <row r="12" spans="1:9" ht="12.75">
      <c r="A12" s="80">
        <v>7</v>
      </c>
      <c r="B12" s="81">
        <v>6</v>
      </c>
      <c r="C12" s="10" t="s">
        <v>18</v>
      </c>
      <c r="D12" s="11" t="s">
        <v>51</v>
      </c>
      <c r="E12" s="82">
        <v>0.5</v>
      </c>
      <c r="F12" s="83">
        <v>-23.5</v>
      </c>
      <c r="G12" s="83">
        <v>57</v>
      </c>
      <c r="H12" s="84">
        <v>0.4523809523809524</v>
      </c>
      <c r="I12" s="68"/>
    </row>
    <row r="13" spans="1:9" ht="12.75">
      <c r="A13" s="80">
        <v>8</v>
      </c>
      <c r="B13" s="81">
        <v>4</v>
      </c>
      <c r="C13" s="24" t="s">
        <v>7</v>
      </c>
      <c r="D13" s="25" t="s">
        <v>32</v>
      </c>
      <c r="E13" s="82">
        <v>2.5</v>
      </c>
      <c r="F13" s="83">
        <v>-29.375</v>
      </c>
      <c r="G13" s="83">
        <v>47</v>
      </c>
      <c r="H13" s="84">
        <v>0.373015873015873</v>
      </c>
      <c r="I13" s="68"/>
    </row>
    <row r="14" spans="1:9" ht="14.25">
      <c r="A14" s="69"/>
      <c r="B14" s="70"/>
      <c r="C14" s="70"/>
      <c r="D14" s="70"/>
      <c r="E14" s="69"/>
      <c r="F14" s="69"/>
      <c r="G14" s="87"/>
      <c r="H14" s="72"/>
      <c r="I14" s="65"/>
    </row>
    <row r="15" spans="1:9" ht="14.25">
      <c r="A15" s="69"/>
      <c r="B15" s="70"/>
      <c r="C15" s="70"/>
      <c r="D15" s="70"/>
      <c r="E15" s="69"/>
      <c r="F15" s="71"/>
      <c r="G15" s="69"/>
      <c r="H15" s="68"/>
      <c r="I15" s="72"/>
    </row>
    <row r="16" spans="1:9" ht="14.25">
      <c r="A16" s="69"/>
      <c r="B16" s="70"/>
      <c r="C16" s="70"/>
      <c r="D16" s="70"/>
      <c r="E16" s="69"/>
      <c r="F16" s="71"/>
      <c r="G16" s="69"/>
      <c r="H16" s="68"/>
      <c r="I16" s="72"/>
    </row>
    <row r="17" spans="1:9" ht="14.25">
      <c r="A17" s="69"/>
      <c r="B17" s="70"/>
      <c r="C17" s="70"/>
      <c r="D17" s="69"/>
      <c r="E17" s="71"/>
      <c r="F17" s="69"/>
      <c r="G17" s="68"/>
      <c r="H17" s="72"/>
      <c r="I17" s="6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/>
  <dimension ref="A1:J18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48" customWidth="1"/>
    <col min="2" max="2" width="4.421875" style="52" customWidth="1"/>
    <col min="3" max="3" width="17.00390625" style="52" customWidth="1"/>
    <col min="4" max="4" width="18.28125" style="52" customWidth="1"/>
    <col min="5" max="5" width="5.28125" style="48" customWidth="1"/>
    <col min="6" max="6" width="9.57421875" style="50" customWidth="1"/>
    <col min="7" max="7" width="7.8515625" style="48" customWidth="1"/>
    <col min="8" max="8" width="6.8515625" style="49" customWidth="1"/>
    <col min="9" max="9" width="9.140625" style="51" customWidth="1"/>
    <col min="10" max="10" width="7.28125" style="48" customWidth="1"/>
    <col min="11" max="11" width="5.7109375" style="48" customWidth="1"/>
    <col min="12" max="16384" width="10.00390625" style="48" customWidth="1"/>
  </cols>
  <sheetData>
    <row r="1" spans="1:10" s="45" customFormat="1" ht="14.25">
      <c r="A1" s="12" t="s">
        <v>22</v>
      </c>
      <c r="B1" s="54"/>
      <c r="C1" s="54"/>
      <c r="D1" s="54"/>
      <c r="E1" s="55"/>
      <c r="F1" s="56"/>
      <c r="G1" s="57"/>
      <c r="H1" s="57"/>
      <c r="I1" s="55"/>
      <c r="J1" s="44"/>
    </row>
    <row r="2" spans="1:10" s="45" customFormat="1" ht="14.25">
      <c r="A2" s="12" t="s">
        <v>63</v>
      </c>
      <c r="B2" s="54"/>
      <c r="C2" s="54"/>
      <c r="D2" s="54"/>
      <c r="E2" s="55"/>
      <c r="F2" s="56"/>
      <c r="G2" s="57"/>
      <c r="H2" s="57"/>
      <c r="I2" s="55"/>
      <c r="J2" s="44"/>
    </row>
    <row r="3" spans="1:8" s="3" customFormat="1" ht="12.75">
      <c r="A3" s="14"/>
      <c r="C3" s="15"/>
      <c r="D3" s="16"/>
      <c r="E3" s="17" t="s">
        <v>23</v>
      </c>
      <c r="F3" s="17">
        <v>8</v>
      </c>
      <c r="H3" s="77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21</v>
      </c>
      <c r="H4" s="78">
        <v>126</v>
      </c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79" t="s">
        <v>29</v>
      </c>
      <c r="H5" s="23" t="s">
        <v>30</v>
      </c>
      <c r="I5" s="22" t="s">
        <v>31</v>
      </c>
    </row>
    <row r="6" spans="1:9" ht="12.75">
      <c r="A6" s="80">
        <v>1</v>
      </c>
      <c r="B6" s="81">
        <v>1</v>
      </c>
      <c r="C6" s="24" t="s">
        <v>48</v>
      </c>
      <c r="D6" s="25" t="s">
        <v>17</v>
      </c>
      <c r="E6" s="82">
        <v>1</v>
      </c>
      <c r="F6" s="120">
        <v>19.5</v>
      </c>
      <c r="G6" s="83">
        <v>77</v>
      </c>
      <c r="H6" s="84">
        <v>0.6111111111111112</v>
      </c>
      <c r="I6" s="68">
        <v>10</v>
      </c>
    </row>
    <row r="7" spans="1:9" ht="14.25">
      <c r="A7" s="85">
        <v>2</v>
      </c>
      <c r="B7" s="81">
        <v>3</v>
      </c>
      <c r="C7" s="10" t="s">
        <v>18</v>
      </c>
      <c r="D7" s="11" t="s">
        <v>51</v>
      </c>
      <c r="E7" s="82">
        <v>0.5</v>
      </c>
      <c r="F7" s="120">
        <v>8.625</v>
      </c>
      <c r="G7" s="83">
        <v>55</v>
      </c>
      <c r="H7" s="84">
        <v>0.4365079365079365</v>
      </c>
      <c r="I7" s="65">
        <v>4</v>
      </c>
    </row>
    <row r="8" spans="1:9" ht="12.75">
      <c r="A8" s="80">
        <v>3</v>
      </c>
      <c r="B8" s="86">
        <v>8</v>
      </c>
      <c r="C8" s="24" t="s">
        <v>8</v>
      </c>
      <c r="D8" s="25" t="s">
        <v>20</v>
      </c>
      <c r="E8" s="82">
        <v>-0.5</v>
      </c>
      <c r="F8" s="120">
        <v>3.25</v>
      </c>
      <c r="G8" s="83">
        <v>54</v>
      </c>
      <c r="H8" s="84">
        <v>0.42857142857142855</v>
      </c>
      <c r="I8" s="68">
        <v>1</v>
      </c>
    </row>
    <row r="9" spans="1:9" ht="12.75">
      <c r="A9" s="80">
        <v>4</v>
      </c>
      <c r="B9" s="81">
        <v>4</v>
      </c>
      <c r="C9" s="24" t="s">
        <v>9</v>
      </c>
      <c r="D9" s="11" t="s">
        <v>6</v>
      </c>
      <c r="E9" s="82">
        <v>1</v>
      </c>
      <c r="F9" s="120">
        <v>0.625</v>
      </c>
      <c r="G9" s="83">
        <v>66</v>
      </c>
      <c r="H9" s="84">
        <v>0.5238095238095238</v>
      </c>
      <c r="I9" s="68"/>
    </row>
    <row r="10" spans="1:9" ht="14.25">
      <c r="A10" s="85">
        <v>5</v>
      </c>
      <c r="B10" s="81">
        <v>7</v>
      </c>
      <c r="C10" s="60" t="s">
        <v>13</v>
      </c>
      <c r="D10" s="61" t="s">
        <v>19</v>
      </c>
      <c r="E10" s="82">
        <v>1</v>
      </c>
      <c r="F10" s="120">
        <v>-2.875</v>
      </c>
      <c r="G10" s="83">
        <v>69</v>
      </c>
      <c r="H10" s="84">
        <v>0.5476190476190477</v>
      </c>
      <c r="I10" s="65"/>
    </row>
    <row r="11" spans="1:9" ht="14.25">
      <c r="A11" s="80">
        <v>6</v>
      </c>
      <c r="B11" s="81">
        <v>5</v>
      </c>
      <c r="C11" s="109" t="s">
        <v>15</v>
      </c>
      <c r="D11" s="110" t="s">
        <v>3</v>
      </c>
      <c r="E11" s="82">
        <v>2.5</v>
      </c>
      <c r="F11" s="120">
        <v>-4.875</v>
      </c>
      <c r="G11" s="83">
        <v>64</v>
      </c>
      <c r="H11" s="84">
        <v>0.5079365079365079</v>
      </c>
      <c r="I11" s="65"/>
    </row>
    <row r="12" spans="1:9" ht="14.25">
      <c r="A12" s="80">
        <v>7</v>
      </c>
      <c r="B12" s="81">
        <v>2</v>
      </c>
      <c r="C12" s="10" t="s">
        <v>2</v>
      </c>
      <c r="D12" s="11" t="s">
        <v>60</v>
      </c>
      <c r="E12" s="82">
        <v>-0.5</v>
      </c>
      <c r="F12" s="120">
        <v>-7.25</v>
      </c>
      <c r="G12" s="83">
        <v>65</v>
      </c>
      <c r="H12" s="84">
        <v>0.5158730158730159</v>
      </c>
      <c r="I12" s="65"/>
    </row>
    <row r="13" spans="1:9" ht="12.75">
      <c r="A13" s="80">
        <v>8</v>
      </c>
      <c r="B13" s="81">
        <v>6</v>
      </c>
      <c r="C13" s="24" t="s">
        <v>7</v>
      </c>
      <c r="D13" s="25" t="s">
        <v>32</v>
      </c>
      <c r="E13" s="82">
        <v>2</v>
      </c>
      <c r="F13" s="120">
        <v>-17</v>
      </c>
      <c r="G13" s="83">
        <v>54</v>
      </c>
      <c r="H13" s="84">
        <v>0.42857142857142855</v>
      </c>
      <c r="I13" s="68"/>
    </row>
    <row r="14" spans="1:9" ht="14.25">
      <c r="A14" s="69"/>
      <c r="B14" s="70"/>
      <c r="C14" s="70"/>
      <c r="D14" s="70"/>
      <c r="E14" s="69"/>
      <c r="F14" s="69"/>
      <c r="G14" s="87"/>
      <c r="H14" s="72"/>
      <c r="I14" s="65"/>
    </row>
    <row r="15" spans="1:9" ht="14.25">
      <c r="A15" s="69"/>
      <c r="B15" s="70"/>
      <c r="C15" s="70"/>
      <c r="D15" s="70"/>
      <c r="E15" s="69"/>
      <c r="F15" s="71"/>
      <c r="G15" s="69"/>
      <c r="H15" s="87"/>
      <c r="I15" s="72"/>
    </row>
    <row r="16" spans="1:9" ht="14.25">
      <c r="A16" s="69"/>
      <c r="B16" s="70"/>
      <c r="C16" s="70"/>
      <c r="D16" s="70"/>
      <c r="E16" s="69"/>
      <c r="F16" s="71"/>
      <c r="G16" s="69"/>
      <c r="H16" s="87"/>
      <c r="I16" s="72"/>
    </row>
    <row r="17" spans="1:9" ht="14.25">
      <c r="A17" s="69"/>
      <c r="B17" s="70"/>
      <c r="C17" s="70"/>
      <c r="D17" s="70"/>
      <c r="E17" s="69"/>
      <c r="F17" s="71"/>
      <c r="G17" s="69"/>
      <c r="H17" s="68"/>
      <c r="I17" s="72"/>
    </row>
    <row r="18" spans="1:9" ht="14.25">
      <c r="A18" s="69"/>
      <c r="B18" s="70"/>
      <c r="C18" s="70"/>
      <c r="D18" s="69"/>
      <c r="E18" s="71"/>
      <c r="F18" s="69"/>
      <c r="G18" s="68"/>
      <c r="H18" s="72"/>
      <c r="I18" s="6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1"/>
  <dimension ref="A1:J17"/>
  <sheetViews>
    <sheetView showGridLines="0" workbookViewId="0" topLeftCell="A1">
      <selection activeCell="A1" sqref="A1:A2"/>
    </sheetView>
  </sheetViews>
  <sheetFormatPr defaultColWidth="10.00390625" defaultRowHeight="15"/>
  <cols>
    <col min="1" max="1" width="5.00390625" style="48" customWidth="1"/>
    <col min="2" max="2" width="4.421875" style="52" customWidth="1"/>
    <col min="3" max="3" width="17.00390625" style="52" customWidth="1"/>
    <col min="4" max="4" width="18.28125" style="52" customWidth="1"/>
    <col min="5" max="5" width="5.28125" style="48" customWidth="1"/>
    <col min="6" max="6" width="9.57421875" style="50" customWidth="1"/>
    <col min="7" max="7" width="7.8515625" style="48" customWidth="1"/>
    <col min="8" max="8" width="6.8515625" style="49" customWidth="1"/>
    <col min="9" max="9" width="9.140625" style="51" customWidth="1"/>
    <col min="10" max="10" width="7.28125" style="48" customWidth="1"/>
    <col min="11" max="11" width="5.7109375" style="48" customWidth="1"/>
    <col min="12" max="16384" width="10.00390625" style="48" customWidth="1"/>
  </cols>
  <sheetData>
    <row r="1" spans="1:10" s="45" customFormat="1" ht="14.25">
      <c r="A1" s="12" t="s">
        <v>22</v>
      </c>
      <c r="B1" s="54"/>
      <c r="C1" s="54"/>
      <c r="D1" s="54"/>
      <c r="E1" s="55"/>
      <c r="F1" s="56"/>
      <c r="G1" s="57"/>
      <c r="H1" s="57"/>
      <c r="I1" s="55"/>
      <c r="J1" s="44"/>
    </row>
    <row r="2" spans="1:10" s="45" customFormat="1" ht="14.25">
      <c r="A2" s="12" t="s">
        <v>64</v>
      </c>
      <c r="B2" s="54"/>
      <c r="C2" s="54"/>
      <c r="D2" s="54"/>
      <c r="E2" s="55"/>
      <c r="F2" s="56"/>
      <c r="G2" s="57"/>
      <c r="H2" s="57"/>
      <c r="I2" s="55"/>
      <c r="J2" s="44"/>
    </row>
    <row r="3" spans="1:8" s="3" customFormat="1" ht="12.75">
      <c r="A3" s="14"/>
      <c r="C3" s="15"/>
      <c r="D3" s="16"/>
      <c r="E3" s="17" t="s">
        <v>23</v>
      </c>
      <c r="F3" s="17">
        <v>7</v>
      </c>
      <c r="H3" s="77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21</v>
      </c>
      <c r="H4" s="78">
        <v>72</v>
      </c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79" t="s">
        <v>29</v>
      </c>
      <c r="H5" s="23" t="s">
        <v>30</v>
      </c>
      <c r="I5" s="22" t="s">
        <v>31</v>
      </c>
    </row>
    <row r="6" spans="1:9" ht="12.75">
      <c r="A6" s="80">
        <v>1</v>
      </c>
      <c r="B6" s="81">
        <v>3</v>
      </c>
      <c r="C6" s="24" t="s">
        <v>15</v>
      </c>
      <c r="D6" s="25" t="s">
        <v>3</v>
      </c>
      <c r="E6" s="82">
        <v>2.5</v>
      </c>
      <c r="F6" s="120">
        <v>30.5</v>
      </c>
      <c r="G6" s="83">
        <v>44</v>
      </c>
      <c r="H6" s="84">
        <v>0.6111111111111112</v>
      </c>
      <c r="I6" s="68">
        <v>6</v>
      </c>
    </row>
    <row r="7" spans="1:9" ht="12.75">
      <c r="A7" s="80">
        <v>2</v>
      </c>
      <c r="B7" s="81">
        <v>1</v>
      </c>
      <c r="C7" s="10" t="s">
        <v>48</v>
      </c>
      <c r="D7" s="11" t="s">
        <v>17</v>
      </c>
      <c r="E7" s="82">
        <v>1</v>
      </c>
      <c r="F7" s="120">
        <v>11.25</v>
      </c>
      <c r="G7" s="83">
        <v>36</v>
      </c>
      <c r="H7" s="84">
        <v>0.5</v>
      </c>
      <c r="I7" s="68">
        <v>2</v>
      </c>
    </row>
    <row r="8" spans="1:9" ht="14.25">
      <c r="A8" s="85">
        <v>3</v>
      </c>
      <c r="B8" s="86">
        <v>7</v>
      </c>
      <c r="C8" s="24" t="s">
        <v>13</v>
      </c>
      <c r="D8" s="25" t="s">
        <v>19</v>
      </c>
      <c r="E8" s="82">
        <v>1</v>
      </c>
      <c r="F8" s="120">
        <v>7.75</v>
      </c>
      <c r="G8" s="83">
        <v>36</v>
      </c>
      <c r="H8" s="84">
        <v>0.5</v>
      </c>
      <c r="I8" s="65">
        <v>1</v>
      </c>
    </row>
    <row r="9" spans="1:9" ht="14.25">
      <c r="A9" s="80">
        <v>4</v>
      </c>
      <c r="B9" s="81">
        <v>2</v>
      </c>
      <c r="C9" s="10" t="s">
        <v>2</v>
      </c>
      <c r="D9" s="11" t="s">
        <v>60</v>
      </c>
      <c r="E9" s="82">
        <v>-0.5</v>
      </c>
      <c r="F9" s="120">
        <v>-5.75</v>
      </c>
      <c r="G9" s="83">
        <v>30</v>
      </c>
      <c r="H9" s="84">
        <v>0.4166666666666667</v>
      </c>
      <c r="I9" s="65"/>
    </row>
    <row r="10" spans="1:9" ht="14.25">
      <c r="A10" s="85">
        <v>5</v>
      </c>
      <c r="B10" s="81">
        <v>6</v>
      </c>
      <c r="C10" s="46" t="s">
        <v>7</v>
      </c>
      <c r="D10" s="47" t="s">
        <v>32</v>
      </c>
      <c r="E10" s="82">
        <v>2</v>
      </c>
      <c r="F10" s="120">
        <v>-6.5</v>
      </c>
      <c r="G10" s="83">
        <v>34</v>
      </c>
      <c r="H10" s="84">
        <v>0.4722222222222222</v>
      </c>
      <c r="I10" s="65"/>
    </row>
    <row r="11" spans="1:9" ht="12.75">
      <c r="A11" s="80">
        <v>6</v>
      </c>
      <c r="B11" s="81">
        <v>5</v>
      </c>
      <c r="C11" s="24" t="s">
        <v>47</v>
      </c>
      <c r="D11" s="11" t="s">
        <v>16</v>
      </c>
      <c r="E11" s="82">
        <v>3</v>
      </c>
      <c r="F11" s="120">
        <v>-9.5</v>
      </c>
      <c r="G11" s="83">
        <v>38</v>
      </c>
      <c r="H11" s="84">
        <v>0.5277777777777778</v>
      </c>
      <c r="I11" s="68"/>
    </row>
    <row r="12" spans="1:9" ht="14.25">
      <c r="A12" s="80">
        <v>7</v>
      </c>
      <c r="B12" s="81">
        <v>4</v>
      </c>
      <c r="C12" s="10" t="s">
        <v>9</v>
      </c>
      <c r="D12" s="11" t="s">
        <v>65</v>
      </c>
      <c r="E12" s="82">
        <v>1</v>
      </c>
      <c r="F12" s="120">
        <v>-27.75</v>
      </c>
      <c r="G12" s="83">
        <v>34</v>
      </c>
      <c r="H12" s="84">
        <v>0.4722222222222222</v>
      </c>
      <c r="I12" s="65"/>
    </row>
    <row r="13" spans="1:9" ht="14.25">
      <c r="A13" s="69"/>
      <c r="B13" s="70"/>
      <c r="C13" s="70"/>
      <c r="D13" s="70"/>
      <c r="E13" s="69"/>
      <c r="F13" s="69"/>
      <c r="G13" s="87"/>
      <c r="H13" s="72"/>
      <c r="I13" s="65"/>
    </row>
    <row r="14" spans="1:9" ht="14.25">
      <c r="A14" s="69"/>
      <c r="B14" s="70"/>
      <c r="C14" s="70"/>
      <c r="D14" s="70"/>
      <c r="E14" s="69"/>
      <c r="F14" s="69"/>
      <c r="G14" s="87"/>
      <c r="H14" s="72"/>
      <c r="I14" s="65"/>
    </row>
    <row r="15" spans="1:9" ht="14.25">
      <c r="A15" s="69"/>
      <c r="B15" s="70"/>
      <c r="C15" s="70"/>
      <c r="D15" s="70"/>
      <c r="E15" s="69"/>
      <c r="F15" s="71"/>
      <c r="G15" s="69"/>
      <c r="H15" s="68"/>
      <c r="I15" s="72"/>
    </row>
    <row r="16" spans="1:9" ht="14.25">
      <c r="A16" s="69"/>
      <c r="B16" s="70"/>
      <c r="C16" s="70"/>
      <c r="D16" s="70"/>
      <c r="E16" s="69"/>
      <c r="F16" s="71"/>
      <c r="G16" s="69"/>
      <c r="H16" s="68"/>
      <c r="I16" s="72"/>
    </row>
    <row r="17" spans="1:9" ht="14.25">
      <c r="A17" s="69"/>
      <c r="B17" s="70"/>
      <c r="C17" s="70"/>
      <c r="D17" s="69"/>
      <c r="E17" s="71"/>
      <c r="F17" s="69"/>
      <c r="G17" s="68"/>
      <c r="H17" s="72"/>
      <c r="I17" s="6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2"/>
  <dimension ref="A1:J17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48" customWidth="1"/>
    <col min="2" max="2" width="4.421875" style="52" customWidth="1"/>
    <col min="3" max="3" width="17.00390625" style="52" customWidth="1"/>
    <col min="4" max="4" width="18.28125" style="52" customWidth="1"/>
    <col min="5" max="5" width="5.28125" style="48" customWidth="1"/>
    <col min="6" max="6" width="9.57421875" style="50" customWidth="1"/>
    <col min="7" max="7" width="7.8515625" style="48" customWidth="1"/>
    <col min="8" max="8" width="6.8515625" style="49" customWidth="1"/>
    <col min="9" max="9" width="9.140625" style="51" customWidth="1"/>
    <col min="10" max="10" width="7.28125" style="48" customWidth="1"/>
    <col min="11" max="11" width="5.7109375" style="48" customWidth="1"/>
    <col min="12" max="16384" width="10.00390625" style="48" customWidth="1"/>
  </cols>
  <sheetData>
    <row r="1" spans="1:10" s="45" customFormat="1" ht="14.25">
      <c r="A1" s="12" t="s">
        <v>22</v>
      </c>
      <c r="B1" s="54"/>
      <c r="C1" s="54"/>
      <c r="D1" s="54"/>
      <c r="E1" s="55"/>
      <c r="F1" s="56"/>
      <c r="G1" s="57"/>
      <c r="H1" s="57"/>
      <c r="I1" s="55"/>
      <c r="J1" s="44"/>
    </row>
    <row r="2" spans="1:10" s="45" customFormat="1" ht="14.25">
      <c r="A2" s="12" t="s">
        <v>66</v>
      </c>
      <c r="B2" s="54"/>
      <c r="C2" s="54"/>
      <c r="D2" s="54"/>
      <c r="E2" s="55"/>
      <c r="F2" s="56"/>
      <c r="G2" s="57"/>
      <c r="H2" s="57"/>
      <c r="I2" s="55"/>
      <c r="J2" s="44"/>
    </row>
    <row r="3" spans="1:8" s="3" customFormat="1" ht="12.75">
      <c r="A3" s="14"/>
      <c r="C3" s="15"/>
      <c r="D3" s="16"/>
      <c r="E3" s="17" t="s">
        <v>23</v>
      </c>
      <c r="F3" s="17">
        <v>8</v>
      </c>
      <c r="H3" s="77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21</v>
      </c>
      <c r="H4" s="78">
        <v>126</v>
      </c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79" t="s">
        <v>29</v>
      </c>
      <c r="H5" s="23" t="s">
        <v>30</v>
      </c>
      <c r="I5" s="22" t="s">
        <v>31</v>
      </c>
    </row>
    <row r="6" spans="1:9" ht="12.75">
      <c r="A6" s="80">
        <v>1</v>
      </c>
      <c r="B6" s="86">
        <v>8</v>
      </c>
      <c r="C6" s="10" t="s">
        <v>2</v>
      </c>
      <c r="D6" s="11" t="s">
        <v>10</v>
      </c>
      <c r="E6" s="82">
        <v>-0.75</v>
      </c>
      <c r="F6" s="83">
        <v>35.625</v>
      </c>
      <c r="G6" s="83">
        <v>72</v>
      </c>
      <c r="H6" s="84">
        <v>0.5714285714285714</v>
      </c>
      <c r="I6" s="123">
        <v>9</v>
      </c>
    </row>
    <row r="7" spans="1:9" ht="12.75">
      <c r="A7" s="85">
        <v>2</v>
      </c>
      <c r="B7" s="81">
        <v>3</v>
      </c>
      <c r="C7" s="10" t="s">
        <v>9</v>
      </c>
      <c r="D7" s="11" t="s">
        <v>6</v>
      </c>
      <c r="E7" s="82">
        <v>1</v>
      </c>
      <c r="F7" s="83">
        <v>31.125</v>
      </c>
      <c r="G7" s="83">
        <v>92</v>
      </c>
      <c r="H7" s="84">
        <v>0.7301587301587301</v>
      </c>
      <c r="I7" s="124">
        <v>3</v>
      </c>
    </row>
    <row r="8" spans="1:9" ht="12.75">
      <c r="A8" s="80">
        <v>3</v>
      </c>
      <c r="B8" s="81">
        <v>1</v>
      </c>
      <c r="C8" s="10" t="s">
        <v>47</v>
      </c>
      <c r="D8" s="11" t="s">
        <v>16</v>
      </c>
      <c r="E8" s="82">
        <v>2.5</v>
      </c>
      <c r="F8" s="83">
        <v>8.125</v>
      </c>
      <c r="G8" s="83">
        <v>71</v>
      </c>
      <c r="H8" s="84">
        <v>0.5634920634920635</v>
      </c>
      <c r="I8" s="124">
        <v>1</v>
      </c>
    </row>
    <row r="9" spans="1:9" ht="14.25">
      <c r="A9" s="80">
        <v>4</v>
      </c>
      <c r="B9" s="81">
        <v>5</v>
      </c>
      <c r="C9" s="24" t="s">
        <v>7</v>
      </c>
      <c r="D9" s="25" t="s">
        <v>32</v>
      </c>
      <c r="E9" s="82">
        <v>2</v>
      </c>
      <c r="F9" s="83">
        <v>0.125</v>
      </c>
      <c r="G9" s="83">
        <v>59</v>
      </c>
      <c r="H9" s="84">
        <v>0.46825396825396826</v>
      </c>
      <c r="I9" s="65"/>
    </row>
    <row r="10" spans="1:9" ht="14.25">
      <c r="A10" s="80">
        <v>5</v>
      </c>
      <c r="B10" s="81">
        <v>7</v>
      </c>
      <c r="C10" s="24" t="s">
        <v>13</v>
      </c>
      <c r="D10" s="11" t="s">
        <v>19</v>
      </c>
      <c r="E10" s="82">
        <v>1</v>
      </c>
      <c r="F10" s="83">
        <v>-11.125</v>
      </c>
      <c r="G10" s="83">
        <v>62</v>
      </c>
      <c r="H10" s="84">
        <v>0.49206349206349204</v>
      </c>
      <c r="I10" s="65"/>
    </row>
    <row r="11" spans="1:9" ht="12.75">
      <c r="A11" s="80">
        <v>6</v>
      </c>
      <c r="B11" s="81">
        <v>4</v>
      </c>
      <c r="C11" s="10" t="s">
        <v>15</v>
      </c>
      <c r="D11" s="11" t="s">
        <v>3</v>
      </c>
      <c r="E11" s="82">
        <v>2.5</v>
      </c>
      <c r="F11" s="83">
        <v>-12.125</v>
      </c>
      <c r="G11" s="83">
        <v>55</v>
      </c>
      <c r="H11" s="84">
        <v>0.4365079365079365</v>
      </c>
      <c r="I11" s="68"/>
    </row>
    <row r="12" spans="1:9" ht="12.75">
      <c r="A12" s="80">
        <v>7</v>
      </c>
      <c r="B12" s="81">
        <v>6</v>
      </c>
      <c r="C12" s="10" t="s">
        <v>17</v>
      </c>
      <c r="D12" s="11" t="s">
        <v>5</v>
      </c>
      <c r="E12" s="82">
        <v>2</v>
      </c>
      <c r="F12" s="83">
        <v>-20.625</v>
      </c>
      <c r="G12" s="83">
        <v>52</v>
      </c>
      <c r="H12" s="84">
        <v>0.4126984126984127</v>
      </c>
      <c r="I12" s="68"/>
    </row>
    <row r="13" spans="1:9" ht="14.25">
      <c r="A13" s="85">
        <v>8</v>
      </c>
      <c r="B13" s="81">
        <v>2</v>
      </c>
      <c r="C13" s="24" t="s">
        <v>18</v>
      </c>
      <c r="D13" s="25" t="s">
        <v>51</v>
      </c>
      <c r="E13" s="82">
        <v>0.5</v>
      </c>
      <c r="F13" s="83">
        <v>-31.125</v>
      </c>
      <c r="G13" s="83">
        <v>41</v>
      </c>
      <c r="H13" s="84">
        <v>0.3253968253968254</v>
      </c>
      <c r="I13" s="65"/>
    </row>
    <row r="14" spans="1:9" ht="14.25">
      <c r="A14" s="69"/>
      <c r="B14" s="70"/>
      <c r="C14" s="70"/>
      <c r="D14" s="70"/>
      <c r="E14" s="69"/>
      <c r="F14" s="69"/>
      <c r="G14" s="87"/>
      <c r="H14" s="72"/>
      <c r="I14" s="65"/>
    </row>
    <row r="15" spans="1:9" ht="14.25">
      <c r="A15" s="69"/>
      <c r="B15" s="70"/>
      <c r="C15" s="70"/>
      <c r="D15" s="70"/>
      <c r="E15" s="69"/>
      <c r="F15" s="71"/>
      <c r="G15" s="69"/>
      <c r="H15" s="87"/>
      <c r="I15" s="72"/>
    </row>
    <row r="16" spans="1:9" ht="14.25">
      <c r="A16" s="69"/>
      <c r="B16" s="70"/>
      <c r="C16" s="70"/>
      <c r="D16" s="70"/>
      <c r="E16" s="69"/>
      <c r="F16" s="71"/>
      <c r="G16" s="69"/>
      <c r="H16" s="87"/>
      <c r="I16" s="72"/>
    </row>
    <row r="17" spans="1:9" ht="14.25">
      <c r="A17" s="69"/>
      <c r="B17" s="70"/>
      <c r="C17" s="70"/>
      <c r="D17" s="70"/>
      <c r="E17" s="69"/>
      <c r="F17" s="71"/>
      <c r="G17" s="69"/>
      <c r="H17" s="87"/>
      <c r="I17" s="7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/>
  <dimension ref="A1:J17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48" customWidth="1"/>
    <col min="2" max="2" width="4.421875" style="52" customWidth="1"/>
    <col min="3" max="3" width="17.00390625" style="52" customWidth="1"/>
    <col min="4" max="4" width="18.28125" style="52" customWidth="1"/>
    <col min="5" max="5" width="5.28125" style="48" customWidth="1"/>
    <col min="6" max="6" width="9.57421875" style="50" customWidth="1"/>
    <col min="7" max="7" width="7.8515625" style="48" customWidth="1"/>
    <col min="8" max="8" width="6.8515625" style="49" customWidth="1"/>
    <col min="9" max="9" width="9.140625" style="51" customWidth="1"/>
    <col min="10" max="10" width="7.28125" style="48" customWidth="1"/>
    <col min="11" max="11" width="5.7109375" style="48" customWidth="1"/>
    <col min="12" max="16384" width="10.00390625" style="48" customWidth="1"/>
  </cols>
  <sheetData>
    <row r="1" spans="1:10" s="45" customFormat="1" ht="14.25">
      <c r="A1" s="12" t="s">
        <v>22</v>
      </c>
      <c r="B1" s="54"/>
      <c r="C1" s="54"/>
      <c r="D1" s="54"/>
      <c r="E1" s="55"/>
      <c r="F1" s="56"/>
      <c r="G1" s="57"/>
      <c r="H1" s="57"/>
      <c r="I1" s="55"/>
      <c r="J1" s="44"/>
    </row>
    <row r="2" spans="1:10" s="45" customFormat="1" ht="14.25">
      <c r="A2" s="12" t="s">
        <v>67</v>
      </c>
      <c r="B2" s="54"/>
      <c r="C2" s="54"/>
      <c r="D2" s="54"/>
      <c r="E2" s="55"/>
      <c r="F2" s="56"/>
      <c r="G2" s="57"/>
      <c r="H2" s="57"/>
      <c r="I2" s="55"/>
      <c r="J2" s="44"/>
    </row>
    <row r="3" spans="1:8" s="3" customFormat="1" ht="12.75">
      <c r="A3" s="14"/>
      <c r="C3" s="15"/>
      <c r="D3" s="16"/>
      <c r="E3" s="17" t="s">
        <v>23</v>
      </c>
      <c r="F3" s="17">
        <v>8</v>
      </c>
      <c r="H3" s="77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21</v>
      </c>
      <c r="H4" s="78">
        <v>126</v>
      </c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79" t="s">
        <v>29</v>
      </c>
      <c r="H5" s="23" t="s">
        <v>30</v>
      </c>
      <c r="I5" s="22" t="s">
        <v>31</v>
      </c>
    </row>
    <row r="6" spans="1:9" ht="12.75">
      <c r="A6" s="80">
        <v>1</v>
      </c>
      <c r="B6" s="81">
        <v>5</v>
      </c>
      <c r="C6" s="10" t="s">
        <v>2</v>
      </c>
      <c r="D6" s="11" t="s">
        <v>10</v>
      </c>
      <c r="E6" s="82">
        <v>-0.75</v>
      </c>
      <c r="F6" s="83">
        <v>38.25</v>
      </c>
      <c r="G6" s="83">
        <v>82</v>
      </c>
      <c r="H6" s="84">
        <v>0.6507936507936508</v>
      </c>
      <c r="I6" s="68">
        <v>9</v>
      </c>
    </row>
    <row r="7" spans="1:9" ht="12.75">
      <c r="A7" s="80">
        <v>2</v>
      </c>
      <c r="B7" s="81">
        <v>4</v>
      </c>
      <c r="C7" s="10" t="s">
        <v>17</v>
      </c>
      <c r="D7" s="11" t="s">
        <v>40</v>
      </c>
      <c r="E7" s="82">
        <v>1</v>
      </c>
      <c r="F7" s="83">
        <v>21.375</v>
      </c>
      <c r="G7" s="83">
        <v>64.33333333333333</v>
      </c>
      <c r="H7" s="84">
        <v>0.5105820105820106</v>
      </c>
      <c r="I7" s="68">
        <v>3</v>
      </c>
    </row>
    <row r="8" spans="1:9" ht="12.75">
      <c r="A8" s="80">
        <v>3</v>
      </c>
      <c r="B8" s="81">
        <v>2</v>
      </c>
      <c r="C8" s="10" t="s">
        <v>9</v>
      </c>
      <c r="D8" s="11" t="s">
        <v>6</v>
      </c>
      <c r="E8" s="82">
        <v>1</v>
      </c>
      <c r="F8" s="83">
        <v>5.75</v>
      </c>
      <c r="G8" s="83">
        <v>69</v>
      </c>
      <c r="H8" s="84">
        <v>0.5476190476190477</v>
      </c>
      <c r="I8" s="68">
        <v>1</v>
      </c>
    </row>
    <row r="9" spans="1:9" ht="12.75">
      <c r="A9" s="80">
        <v>4</v>
      </c>
      <c r="B9" s="81">
        <v>1</v>
      </c>
      <c r="C9" s="10" t="s">
        <v>18</v>
      </c>
      <c r="D9" s="11" t="s">
        <v>51</v>
      </c>
      <c r="E9" s="82">
        <v>0.5</v>
      </c>
      <c r="F9" s="83">
        <v>3.875</v>
      </c>
      <c r="G9" s="83">
        <v>60.666666666666664</v>
      </c>
      <c r="H9" s="84">
        <v>0.48148148148148145</v>
      </c>
      <c r="I9" s="68"/>
    </row>
    <row r="10" spans="1:9" ht="14.25">
      <c r="A10" s="85">
        <v>5</v>
      </c>
      <c r="B10" s="81">
        <v>8</v>
      </c>
      <c r="C10" s="10" t="s">
        <v>3</v>
      </c>
      <c r="D10" s="11" t="s">
        <v>15</v>
      </c>
      <c r="E10" s="82">
        <v>2.5</v>
      </c>
      <c r="F10" s="83">
        <v>1.5</v>
      </c>
      <c r="G10" s="83">
        <v>63.8</v>
      </c>
      <c r="H10" s="84">
        <v>0.5063492063492063</v>
      </c>
      <c r="I10" s="65"/>
    </row>
    <row r="11" spans="1:9" ht="14.25">
      <c r="A11" s="85">
        <v>6</v>
      </c>
      <c r="B11" s="81">
        <v>3</v>
      </c>
      <c r="C11" s="10" t="s">
        <v>13</v>
      </c>
      <c r="D11" s="11" t="s">
        <v>19</v>
      </c>
      <c r="E11" s="82">
        <v>1</v>
      </c>
      <c r="F11" s="83">
        <v>-9.375</v>
      </c>
      <c r="G11" s="83">
        <v>64.33333333333334</v>
      </c>
      <c r="H11" s="84">
        <v>0.5105820105820107</v>
      </c>
      <c r="I11" s="65"/>
    </row>
    <row r="12" spans="1:9" ht="14.25">
      <c r="A12" s="80">
        <v>7</v>
      </c>
      <c r="B12" s="81">
        <v>6</v>
      </c>
      <c r="C12" s="10" t="s">
        <v>7</v>
      </c>
      <c r="D12" s="11" t="s">
        <v>32</v>
      </c>
      <c r="E12" s="82">
        <v>2</v>
      </c>
      <c r="F12" s="83">
        <v>-14.375</v>
      </c>
      <c r="G12" s="83">
        <v>52.66666666666666</v>
      </c>
      <c r="H12" s="84">
        <v>0.4179894179894179</v>
      </c>
      <c r="I12" s="65"/>
    </row>
    <row r="13" spans="1:9" ht="14.25">
      <c r="A13" s="80">
        <v>8</v>
      </c>
      <c r="B13" s="81">
        <v>7</v>
      </c>
      <c r="C13" s="10" t="s">
        <v>47</v>
      </c>
      <c r="D13" s="11" t="s">
        <v>16</v>
      </c>
      <c r="E13" s="82">
        <v>2.5</v>
      </c>
      <c r="F13" s="83">
        <v>-47</v>
      </c>
      <c r="G13" s="83">
        <v>47.2</v>
      </c>
      <c r="H13" s="84">
        <v>0.3746031746031746</v>
      </c>
      <c r="I13" s="65"/>
    </row>
    <row r="14" spans="1:9" ht="14.25">
      <c r="A14" s="69"/>
      <c r="B14" s="70"/>
      <c r="C14" s="70"/>
      <c r="D14" s="70"/>
      <c r="E14" s="69"/>
      <c r="F14" s="71"/>
      <c r="G14" s="69"/>
      <c r="H14" s="87"/>
      <c r="I14" s="72"/>
    </row>
    <row r="15" spans="1:9" ht="14.25">
      <c r="A15" s="69"/>
      <c r="B15" s="70"/>
      <c r="C15" s="70"/>
      <c r="D15" s="70"/>
      <c r="E15" s="69"/>
      <c r="F15" s="71"/>
      <c r="G15" s="69"/>
      <c r="H15" s="87"/>
      <c r="I15" s="72"/>
    </row>
    <row r="16" spans="1:9" ht="14.25">
      <c r="A16" s="69"/>
      <c r="B16" s="70"/>
      <c r="C16" s="70"/>
      <c r="D16" s="70"/>
      <c r="E16" s="69"/>
      <c r="F16" s="71"/>
      <c r="G16" s="69"/>
      <c r="H16" s="87"/>
      <c r="I16" s="72"/>
    </row>
    <row r="17" spans="1:9" ht="14.25">
      <c r="A17" s="69"/>
      <c r="B17" s="70"/>
      <c r="C17" s="70"/>
      <c r="D17" s="70"/>
      <c r="E17" s="69"/>
      <c r="F17" s="71"/>
      <c r="G17" s="69"/>
      <c r="H17" s="87"/>
      <c r="I17" s="7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4"/>
  <dimension ref="A1:J17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48" customWidth="1"/>
    <col min="2" max="2" width="4.421875" style="52" customWidth="1"/>
    <col min="3" max="3" width="17.00390625" style="52" customWidth="1"/>
    <col min="4" max="4" width="18.28125" style="52" customWidth="1"/>
    <col min="5" max="5" width="5.28125" style="48" customWidth="1"/>
    <col min="6" max="6" width="9.57421875" style="50" customWidth="1"/>
    <col min="7" max="7" width="7.8515625" style="48" customWidth="1"/>
    <col min="8" max="8" width="6.8515625" style="49" customWidth="1"/>
    <col min="9" max="9" width="9.140625" style="51" customWidth="1"/>
    <col min="10" max="10" width="7.28125" style="48" customWidth="1"/>
    <col min="11" max="11" width="5.7109375" style="48" customWidth="1"/>
    <col min="12" max="16384" width="10.00390625" style="48" customWidth="1"/>
  </cols>
  <sheetData>
    <row r="1" spans="1:10" s="45" customFormat="1" ht="14.25">
      <c r="A1" s="6" t="s">
        <v>22</v>
      </c>
      <c r="B1" s="54"/>
      <c r="C1" s="54"/>
      <c r="D1" s="54"/>
      <c r="E1" s="55"/>
      <c r="F1" s="56"/>
      <c r="G1" s="57"/>
      <c r="H1" s="57"/>
      <c r="I1" s="55"/>
      <c r="J1" s="44"/>
    </row>
    <row r="2" spans="1:10" s="45" customFormat="1" ht="14.25">
      <c r="A2" s="6" t="s">
        <v>96</v>
      </c>
      <c r="B2" s="54"/>
      <c r="C2" s="54"/>
      <c r="D2" s="54"/>
      <c r="E2" s="55"/>
      <c r="F2" s="56"/>
      <c r="G2" s="57"/>
      <c r="H2" s="57"/>
      <c r="I2" s="55"/>
      <c r="J2" s="44"/>
    </row>
    <row r="3" spans="1:8" s="3" customFormat="1" ht="12.75">
      <c r="A3" s="14"/>
      <c r="C3" s="15"/>
      <c r="D3" s="16"/>
      <c r="E3" s="17" t="s">
        <v>23</v>
      </c>
      <c r="F3" s="17">
        <v>9</v>
      </c>
      <c r="H3" s="18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18</v>
      </c>
      <c r="H4" s="19">
        <v>96</v>
      </c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23" t="s">
        <v>29</v>
      </c>
      <c r="H5" s="23" t="s">
        <v>30</v>
      </c>
      <c r="I5" s="22" t="s">
        <v>31</v>
      </c>
    </row>
    <row r="6" spans="1:9" ht="12.75">
      <c r="A6" s="58">
        <v>1</v>
      </c>
      <c r="B6" s="66">
        <v>9</v>
      </c>
      <c r="C6" s="60" t="s">
        <v>68</v>
      </c>
      <c r="D6" s="61" t="s">
        <v>69</v>
      </c>
      <c r="E6" s="62">
        <v>-0.5</v>
      </c>
      <c r="F6" s="63">
        <v>47.25</v>
      </c>
      <c r="G6" s="63">
        <v>66</v>
      </c>
      <c r="H6" s="64">
        <v>0.6875</v>
      </c>
      <c r="I6" s="68">
        <v>10</v>
      </c>
    </row>
    <row r="7" spans="1:9" ht="14.25">
      <c r="A7" s="67">
        <v>2</v>
      </c>
      <c r="B7" s="59">
        <v>5</v>
      </c>
      <c r="C7" s="60" t="s">
        <v>70</v>
      </c>
      <c r="D7" s="61" t="s">
        <v>71</v>
      </c>
      <c r="E7" s="62">
        <v>1</v>
      </c>
      <c r="F7" s="63">
        <v>5</v>
      </c>
      <c r="G7" s="63">
        <v>49</v>
      </c>
      <c r="H7" s="64">
        <v>0.5104166666666666</v>
      </c>
      <c r="I7" s="65">
        <v>4</v>
      </c>
    </row>
    <row r="8" spans="1:9" ht="14.25">
      <c r="A8" s="58">
        <v>3</v>
      </c>
      <c r="B8" s="66">
        <v>2</v>
      </c>
      <c r="C8" s="60" t="s">
        <v>72</v>
      </c>
      <c r="D8" s="61" t="s">
        <v>73</v>
      </c>
      <c r="E8" s="62">
        <v>2.5</v>
      </c>
      <c r="F8" s="63">
        <v>2.125</v>
      </c>
      <c r="G8" s="63">
        <v>51</v>
      </c>
      <c r="H8" s="64">
        <v>0.53125</v>
      </c>
      <c r="I8" s="65">
        <v>2</v>
      </c>
    </row>
    <row r="9" spans="1:9" ht="14.25">
      <c r="A9" s="58">
        <v>4</v>
      </c>
      <c r="B9" s="59">
        <v>1</v>
      </c>
      <c r="C9" s="60" t="s">
        <v>74</v>
      </c>
      <c r="D9" s="61" t="s">
        <v>75</v>
      </c>
      <c r="E9" s="62">
        <v>-2</v>
      </c>
      <c r="F9" s="63">
        <v>-0.5</v>
      </c>
      <c r="G9" s="63">
        <v>48</v>
      </c>
      <c r="H9" s="64">
        <v>0.5</v>
      </c>
      <c r="I9" s="65">
        <v>1</v>
      </c>
    </row>
    <row r="10" spans="1:9" ht="14.25">
      <c r="A10" s="58">
        <v>5</v>
      </c>
      <c r="B10" s="59">
        <v>4</v>
      </c>
      <c r="C10" s="60" t="s">
        <v>76</v>
      </c>
      <c r="D10" s="61" t="s">
        <v>77</v>
      </c>
      <c r="E10" s="62">
        <v>1</v>
      </c>
      <c r="F10" s="63">
        <v>-1.875</v>
      </c>
      <c r="G10" s="63">
        <v>48</v>
      </c>
      <c r="H10" s="64">
        <v>0.5</v>
      </c>
      <c r="I10" s="65"/>
    </row>
    <row r="11" spans="1:9" ht="12.75">
      <c r="A11" s="67">
        <v>6</v>
      </c>
      <c r="B11" s="59">
        <v>6</v>
      </c>
      <c r="C11" s="60" t="s">
        <v>78</v>
      </c>
      <c r="D11" s="61" t="s">
        <v>79</v>
      </c>
      <c r="E11" s="62">
        <v>2</v>
      </c>
      <c r="F11" s="63">
        <v>-2</v>
      </c>
      <c r="G11" s="63">
        <v>49</v>
      </c>
      <c r="H11" s="64">
        <v>0.5104166666666666</v>
      </c>
      <c r="I11" s="68"/>
    </row>
    <row r="12" spans="1:9" ht="14.25">
      <c r="A12" s="58">
        <v>7</v>
      </c>
      <c r="B12" s="59">
        <v>3</v>
      </c>
      <c r="C12" s="60" t="s">
        <v>80</v>
      </c>
      <c r="D12" s="61" t="s">
        <v>81</v>
      </c>
      <c r="E12" s="62">
        <v>2.5</v>
      </c>
      <c r="F12" s="63">
        <v>-13</v>
      </c>
      <c r="G12" s="63">
        <v>48</v>
      </c>
      <c r="H12" s="64">
        <v>0.5</v>
      </c>
      <c r="I12" s="65"/>
    </row>
    <row r="13" spans="1:9" ht="12.75">
      <c r="A13" s="58">
        <v>8</v>
      </c>
      <c r="B13" s="66">
        <v>7</v>
      </c>
      <c r="C13" s="60" t="s">
        <v>82</v>
      </c>
      <c r="D13" s="61" t="s">
        <v>83</v>
      </c>
      <c r="E13" s="62">
        <v>-0.5</v>
      </c>
      <c r="F13" s="63">
        <v>-15.375</v>
      </c>
      <c r="G13" s="63">
        <v>40</v>
      </c>
      <c r="H13" s="64">
        <v>0.4166666666666667</v>
      </c>
      <c r="I13" s="68"/>
    </row>
    <row r="14" spans="1:9" ht="14.25">
      <c r="A14" s="58">
        <v>9</v>
      </c>
      <c r="B14" s="66">
        <v>8</v>
      </c>
      <c r="C14" s="60" t="s">
        <v>84</v>
      </c>
      <c r="D14" s="61" t="s">
        <v>85</v>
      </c>
      <c r="E14" s="62">
        <v>-0.75</v>
      </c>
      <c r="F14" s="63">
        <v>-21.625</v>
      </c>
      <c r="G14" s="63">
        <v>33</v>
      </c>
      <c r="H14" s="64">
        <v>0.34375</v>
      </c>
      <c r="I14" s="65"/>
    </row>
    <row r="15" spans="1:9" ht="14.25">
      <c r="A15" s="69"/>
      <c r="B15" s="70"/>
      <c r="C15" s="70"/>
      <c r="D15" s="70"/>
      <c r="E15" s="69"/>
      <c r="F15" s="71"/>
      <c r="G15" s="69"/>
      <c r="H15" s="68"/>
      <c r="I15" s="72"/>
    </row>
    <row r="16" spans="1:9" ht="14.25">
      <c r="A16" s="69"/>
      <c r="B16" s="70"/>
      <c r="C16" s="70"/>
      <c r="D16" s="70"/>
      <c r="E16" s="69"/>
      <c r="F16" s="71"/>
      <c r="G16" s="69"/>
      <c r="H16" s="87"/>
      <c r="I16" s="72"/>
    </row>
    <row r="17" spans="1:9" ht="14.25">
      <c r="A17" s="69"/>
      <c r="B17" s="70"/>
      <c r="C17" s="70"/>
      <c r="D17" s="70"/>
      <c r="E17" s="69"/>
      <c r="F17" s="71"/>
      <c r="G17" s="69"/>
      <c r="H17" s="87"/>
      <c r="I17" s="7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5"/>
  <dimension ref="A1:J17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48" customWidth="1"/>
    <col min="2" max="2" width="4.421875" style="52" customWidth="1"/>
    <col min="3" max="3" width="17.00390625" style="52" customWidth="1"/>
    <col min="4" max="4" width="18.28125" style="52" customWidth="1"/>
    <col min="5" max="5" width="5.28125" style="48" customWidth="1"/>
    <col min="6" max="6" width="9.57421875" style="50" customWidth="1"/>
    <col min="7" max="7" width="7.8515625" style="48" customWidth="1"/>
    <col min="8" max="8" width="6.8515625" style="49" customWidth="1"/>
    <col min="9" max="9" width="9.140625" style="51" customWidth="1"/>
    <col min="10" max="10" width="7.28125" style="48" customWidth="1"/>
    <col min="11" max="11" width="5.7109375" style="48" customWidth="1"/>
    <col min="12" max="16384" width="10.00390625" style="48" customWidth="1"/>
  </cols>
  <sheetData>
    <row r="1" spans="1:10" s="45" customFormat="1" ht="14.25">
      <c r="A1" s="6" t="s">
        <v>22</v>
      </c>
      <c r="B1" s="54"/>
      <c r="C1" s="54"/>
      <c r="D1" s="54"/>
      <c r="E1" s="55"/>
      <c r="F1" s="56"/>
      <c r="G1" s="57"/>
      <c r="H1" s="57"/>
      <c r="I1" s="55"/>
      <c r="J1" s="44"/>
    </row>
    <row r="2" spans="1:10" s="45" customFormat="1" ht="14.25">
      <c r="A2" s="6" t="s">
        <v>97</v>
      </c>
      <c r="B2" s="54"/>
      <c r="C2" s="54"/>
      <c r="D2" s="54"/>
      <c r="E2" s="55"/>
      <c r="F2" s="56"/>
      <c r="G2" s="57"/>
      <c r="H2" s="57"/>
      <c r="I2" s="55"/>
      <c r="J2" s="44"/>
    </row>
    <row r="3" spans="1:8" s="3" customFormat="1" ht="12.75">
      <c r="A3" s="14"/>
      <c r="C3" s="15"/>
      <c r="D3" s="16"/>
      <c r="E3" s="17" t="s">
        <v>23</v>
      </c>
      <c r="F3" s="17">
        <v>10</v>
      </c>
      <c r="H3" s="18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18</v>
      </c>
      <c r="H4" s="19">
        <v>144</v>
      </c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23" t="s">
        <v>29</v>
      </c>
      <c r="H5" s="23" t="s">
        <v>30</v>
      </c>
      <c r="I5" s="22" t="s">
        <v>31</v>
      </c>
    </row>
    <row r="6" spans="1:9" ht="14.25">
      <c r="A6" s="73">
        <v>1</v>
      </c>
      <c r="B6" s="74">
        <v>4</v>
      </c>
      <c r="C6" s="60" t="s">
        <v>72</v>
      </c>
      <c r="D6" s="61" t="s">
        <v>73</v>
      </c>
      <c r="E6" s="62">
        <v>2.5</v>
      </c>
      <c r="F6" s="63">
        <v>28.75</v>
      </c>
      <c r="G6" s="63">
        <v>88</v>
      </c>
      <c r="H6" s="64">
        <v>0.6111111111111112</v>
      </c>
      <c r="I6" s="65">
        <v>13</v>
      </c>
    </row>
    <row r="7" spans="1:9" ht="14.25">
      <c r="A7" s="73">
        <v>2</v>
      </c>
      <c r="B7" s="75">
        <v>3</v>
      </c>
      <c r="C7" s="60" t="s">
        <v>84</v>
      </c>
      <c r="D7" s="61" t="s">
        <v>85</v>
      </c>
      <c r="E7" s="62">
        <v>-0.75</v>
      </c>
      <c r="F7" s="63">
        <v>17</v>
      </c>
      <c r="G7" s="63">
        <v>80</v>
      </c>
      <c r="H7" s="64">
        <v>0.5555555555555556</v>
      </c>
      <c r="I7" s="65">
        <v>5</v>
      </c>
    </row>
    <row r="8" spans="1:9" ht="14.25">
      <c r="A8" s="73">
        <v>3</v>
      </c>
      <c r="B8" s="75">
        <v>10</v>
      </c>
      <c r="C8" s="60" t="s">
        <v>68</v>
      </c>
      <c r="D8" s="61" t="s">
        <v>69</v>
      </c>
      <c r="E8" s="62">
        <v>-0.5</v>
      </c>
      <c r="F8" s="63">
        <v>15.3125</v>
      </c>
      <c r="G8" s="63">
        <v>85</v>
      </c>
      <c r="H8" s="64">
        <v>0.5902777777777778</v>
      </c>
      <c r="I8" s="65">
        <v>2</v>
      </c>
    </row>
    <row r="9" spans="1:9" ht="14.25">
      <c r="A9" s="73">
        <v>4</v>
      </c>
      <c r="B9" s="74">
        <v>6</v>
      </c>
      <c r="C9" s="60" t="s">
        <v>80</v>
      </c>
      <c r="D9" s="61" t="s">
        <v>81</v>
      </c>
      <c r="E9" s="62">
        <v>2.5</v>
      </c>
      <c r="F9" s="63">
        <v>4.5</v>
      </c>
      <c r="G9" s="63">
        <v>71</v>
      </c>
      <c r="H9" s="64">
        <v>0.4930555555555556</v>
      </c>
      <c r="I9" s="65">
        <v>1</v>
      </c>
    </row>
    <row r="10" spans="1:9" ht="14.25">
      <c r="A10" s="73">
        <v>5</v>
      </c>
      <c r="B10" s="75">
        <v>7</v>
      </c>
      <c r="C10" s="60" t="s">
        <v>86</v>
      </c>
      <c r="D10" s="61" t="s">
        <v>79</v>
      </c>
      <c r="E10" s="62">
        <v>2.5</v>
      </c>
      <c r="F10" s="63">
        <v>2.3125</v>
      </c>
      <c r="G10" s="63">
        <v>66</v>
      </c>
      <c r="H10" s="64">
        <v>0.4583333333333333</v>
      </c>
      <c r="I10" s="65"/>
    </row>
    <row r="11" spans="1:9" ht="14.25">
      <c r="A11" s="73">
        <v>6</v>
      </c>
      <c r="B11" s="75">
        <v>9</v>
      </c>
      <c r="C11" s="60" t="s">
        <v>87</v>
      </c>
      <c r="D11" s="61" t="s">
        <v>88</v>
      </c>
      <c r="E11" s="62">
        <v>2.5</v>
      </c>
      <c r="F11" s="63">
        <v>1.4375</v>
      </c>
      <c r="G11" s="63">
        <v>77</v>
      </c>
      <c r="H11" s="64">
        <v>0.5347222222222222</v>
      </c>
      <c r="I11" s="65"/>
    </row>
    <row r="12" spans="1:9" ht="14.25">
      <c r="A12" s="73">
        <v>7</v>
      </c>
      <c r="B12" s="75">
        <v>8</v>
      </c>
      <c r="C12" s="60" t="s">
        <v>89</v>
      </c>
      <c r="D12" s="61" t="s">
        <v>90</v>
      </c>
      <c r="E12" s="62">
        <v>-0.5</v>
      </c>
      <c r="F12" s="63">
        <v>-4.8125</v>
      </c>
      <c r="G12" s="63">
        <v>74</v>
      </c>
      <c r="H12" s="64">
        <v>0.5138888888888888</v>
      </c>
      <c r="I12" s="65"/>
    </row>
    <row r="13" spans="1:9" ht="14.25">
      <c r="A13" s="73">
        <v>8</v>
      </c>
      <c r="B13" s="75">
        <v>1</v>
      </c>
      <c r="C13" s="60" t="s">
        <v>75</v>
      </c>
      <c r="D13" s="61" t="s">
        <v>74</v>
      </c>
      <c r="E13" s="62">
        <v>-2</v>
      </c>
      <c r="F13" s="63">
        <v>-9</v>
      </c>
      <c r="G13" s="63">
        <v>63</v>
      </c>
      <c r="H13" s="64">
        <v>0.4375</v>
      </c>
      <c r="I13" s="65"/>
    </row>
    <row r="14" spans="1:9" ht="14.25">
      <c r="A14" s="73">
        <v>9</v>
      </c>
      <c r="B14" s="75">
        <v>2</v>
      </c>
      <c r="C14" s="60" t="s">
        <v>76</v>
      </c>
      <c r="D14" s="61" t="s">
        <v>77</v>
      </c>
      <c r="E14" s="62">
        <v>1</v>
      </c>
      <c r="F14" s="63">
        <v>-27.5</v>
      </c>
      <c r="G14" s="63">
        <v>62</v>
      </c>
      <c r="H14" s="64">
        <v>0.4305555555555556</v>
      </c>
      <c r="I14" s="65"/>
    </row>
    <row r="15" spans="1:9" ht="14.25">
      <c r="A15" s="73">
        <v>10</v>
      </c>
      <c r="B15" s="75">
        <v>5</v>
      </c>
      <c r="C15" s="60" t="s">
        <v>70</v>
      </c>
      <c r="D15" s="61" t="s">
        <v>71</v>
      </c>
      <c r="E15" s="62">
        <v>1</v>
      </c>
      <c r="F15" s="63">
        <v>-28</v>
      </c>
      <c r="G15" s="63">
        <v>54</v>
      </c>
      <c r="H15" s="64">
        <v>0.375</v>
      </c>
      <c r="I15" s="65"/>
    </row>
    <row r="16" spans="1:9" ht="14.25">
      <c r="A16" s="69"/>
      <c r="B16" s="70"/>
      <c r="C16" s="70"/>
      <c r="D16" s="70"/>
      <c r="E16" s="69"/>
      <c r="F16" s="71"/>
      <c r="G16" s="69"/>
      <c r="H16" s="68"/>
      <c r="I16" s="72"/>
    </row>
    <row r="17" spans="1:9" ht="14.25">
      <c r="A17" s="69"/>
      <c r="B17" s="70"/>
      <c r="C17" s="70"/>
      <c r="D17" s="70"/>
      <c r="E17" s="69"/>
      <c r="F17" s="71"/>
      <c r="G17" s="69"/>
      <c r="H17" s="68"/>
      <c r="I17" s="7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6"/>
  <dimension ref="A1:J20"/>
  <sheetViews>
    <sheetView showGridLines="0" workbookViewId="0" topLeftCell="A1">
      <selection activeCell="A2" sqref="A2"/>
    </sheetView>
  </sheetViews>
  <sheetFormatPr defaultColWidth="10.00390625" defaultRowHeight="15"/>
  <cols>
    <col min="1" max="1" width="5.00390625" style="48" customWidth="1"/>
    <col min="2" max="2" width="4.421875" style="52" customWidth="1"/>
    <col min="3" max="3" width="17.00390625" style="52" customWidth="1"/>
    <col min="4" max="4" width="18.28125" style="52" customWidth="1"/>
    <col min="5" max="5" width="5.28125" style="48" customWidth="1"/>
    <col min="6" max="6" width="9.57421875" style="50" customWidth="1"/>
    <col min="7" max="7" width="7.8515625" style="48" customWidth="1"/>
    <col min="8" max="8" width="6.8515625" style="49" customWidth="1"/>
    <col min="9" max="9" width="9.140625" style="51" customWidth="1"/>
    <col min="10" max="10" width="7.28125" style="48" customWidth="1"/>
    <col min="11" max="11" width="5.7109375" style="48" customWidth="1"/>
    <col min="12" max="16384" width="10.00390625" style="48" customWidth="1"/>
  </cols>
  <sheetData>
    <row r="1" spans="1:10" s="45" customFormat="1" ht="14.25">
      <c r="A1" s="6" t="s">
        <v>22</v>
      </c>
      <c r="B1" s="54"/>
      <c r="C1" s="54"/>
      <c r="D1" s="54"/>
      <c r="E1" s="55"/>
      <c r="F1" s="56"/>
      <c r="G1" s="57"/>
      <c r="H1" s="57"/>
      <c r="I1" s="55"/>
      <c r="J1" s="44"/>
    </row>
    <row r="2" spans="1:10" s="45" customFormat="1" ht="14.25">
      <c r="A2" s="6" t="s">
        <v>98</v>
      </c>
      <c r="B2" s="54"/>
      <c r="C2" s="54"/>
      <c r="D2" s="54"/>
      <c r="E2" s="55"/>
      <c r="F2" s="56"/>
      <c r="G2" s="57"/>
      <c r="H2" s="57"/>
      <c r="I2" s="55"/>
      <c r="J2" s="44"/>
    </row>
    <row r="3" spans="1:8" s="3" customFormat="1" ht="12.75">
      <c r="A3" s="14"/>
      <c r="C3" s="15"/>
      <c r="D3" s="16"/>
      <c r="E3" s="17" t="s">
        <v>23</v>
      </c>
      <c r="F3" s="17">
        <v>10</v>
      </c>
      <c r="H3" s="18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18</v>
      </c>
      <c r="H4" s="19">
        <v>144</v>
      </c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23" t="s">
        <v>29</v>
      </c>
      <c r="H5" s="23" t="s">
        <v>30</v>
      </c>
      <c r="I5" s="22" t="s">
        <v>31</v>
      </c>
    </row>
    <row r="6" spans="1:9" ht="14.25">
      <c r="A6" s="73">
        <v>1</v>
      </c>
      <c r="B6" s="75">
        <v>1</v>
      </c>
      <c r="C6" s="60" t="s">
        <v>84</v>
      </c>
      <c r="D6" s="61" t="s">
        <v>85</v>
      </c>
      <c r="E6" s="62">
        <v>-0.75</v>
      </c>
      <c r="F6" s="63">
        <v>27.5</v>
      </c>
      <c r="G6" s="63">
        <v>84</v>
      </c>
      <c r="H6" s="64">
        <v>0.5833333333333334</v>
      </c>
      <c r="I6" s="65">
        <v>12</v>
      </c>
    </row>
    <row r="7" spans="1:9" ht="14.25">
      <c r="A7" s="73">
        <v>2</v>
      </c>
      <c r="B7" s="74">
        <v>10</v>
      </c>
      <c r="C7" s="60" t="s">
        <v>83</v>
      </c>
      <c r="D7" s="61" t="s">
        <v>69</v>
      </c>
      <c r="E7" s="62">
        <v>-0.25</v>
      </c>
      <c r="F7" s="63">
        <v>26.125</v>
      </c>
      <c r="G7" s="63">
        <v>83</v>
      </c>
      <c r="H7" s="64">
        <v>0.5763888888888888</v>
      </c>
      <c r="I7" s="65">
        <v>5</v>
      </c>
    </row>
    <row r="8" spans="1:9" ht="14.25">
      <c r="A8" s="73">
        <v>3</v>
      </c>
      <c r="B8" s="75">
        <v>5</v>
      </c>
      <c r="C8" s="60" t="s">
        <v>72</v>
      </c>
      <c r="D8" s="61" t="s">
        <v>73</v>
      </c>
      <c r="E8" s="62">
        <v>2.5</v>
      </c>
      <c r="F8" s="63">
        <v>21.0625</v>
      </c>
      <c r="G8" s="63">
        <v>82</v>
      </c>
      <c r="H8" s="64">
        <v>0.5694444444444444</v>
      </c>
      <c r="I8" s="65">
        <v>2</v>
      </c>
    </row>
    <row r="9" spans="1:9" ht="14.25">
      <c r="A9" s="73">
        <v>4</v>
      </c>
      <c r="B9" s="75">
        <v>6</v>
      </c>
      <c r="C9" s="60" t="s">
        <v>77</v>
      </c>
      <c r="D9" s="61" t="s">
        <v>76</v>
      </c>
      <c r="E9" s="62">
        <v>1</v>
      </c>
      <c r="F9" s="63">
        <v>12.375</v>
      </c>
      <c r="G9" s="63">
        <v>79</v>
      </c>
      <c r="H9" s="64">
        <v>0.5486111111111112</v>
      </c>
      <c r="I9" s="65">
        <v>1</v>
      </c>
    </row>
    <row r="10" spans="1:9" ht="14.25">
      <c r="A10" s="73">
        <v>5</v>
      </c>
      <c r="B10" s="74">
        <v>3</v>
      </c>
      <c r="C10" s="60" t="s">
        <v>75</v>
      </c>
      <c r="D10" s="61" t="s">
        <v>74</v>
      </c>
      <c r="E10" s="62">
        <v>-2</v>
      </c>
      <c r="F10" s="63">
        <v>3.9375</v>
      </c>
      <c r="G10" s="63">
        <v>69</v>
      </c>
      <c r="H10" s="64">
        <v>0.4791666666666667</v>
      </c>
      <c r="I10" s="65"/>
    </row>
    <row r="11" spans="1:9" ht="14.25">
      <c r="A11" s="73">
        <v>6</v>
      </c>
      <c r="B11" s="75">
        <v>7</v>
      </c>
      <c r="C11" s="60" t="s">
        <v>78</v>
      </c>
      <c r="D11" s="61" t="s">
        <v>79</v>
      </c>
      <c r="E11" s="62">
        <v>2</v>
      </c>
      <c r="F11" s="63">
        <v>-5.375</v>
      </c>
      <c r="G11" s="63">
        <v>78</v>
      </c>
      <c r="H11" s="64">
        <v>0.5416666666666666</v>
      </c>
      <c r="I11" s="65"/>
    </row>
    <row r="12" spans="1:9" ht="14.25">
      <c r="A12" s="73">
        <v>7</v>
      </c>
      <c r="B12" s="75">
        <v>9</v>
      </c>
      <c r="C12" s="60" t="s">
        <v>92</v>
      </c>
      <c r="D12" s="61" t="s">
        <v>93</v>
      </c>
      <c r="E12" s="62">
        <v>1</v>
      </c>
      <c r="F12" s="63">
        <v>-6.3125</v>
      </c>
      <c r="G12" s="63">
        <v>67</v>
      </c>
      <c r="H12" s="64">
        <v>0.4652777777777778</v>
      </c>
      <c r="I12" s="65"/>
    </row>
    <row r="13" spans="1:9" ht="14.25">
      <c r="A13" s="73">
        <v>8</v>
      </c>
      <c r="B13" s="75">
        <v>4</v>
      </c>
      <c r="C13" s="60" t="s">
        <v>70</v>
      </c>
      <c r="D13" s="61" t="s">
        <v>71</v>
      </c>
      <c r="E13" s="62">
        <v>1</v>
      </c>
      <c r="F13" s="63">
        <v>-9</v>
      </c>
      <c r="G13" s="63">
        <v>62</v>
      </c>
      <c r="H13" s="64">
        <v>0.4305555555555556</v>
      </c>
      <c r="I13" s="65"/>
    </row>
    <row r="14" spans="1:9" ht="14.25">
      <c r="A14" s="73">
        <v>9</v>
      </c>
      <c r="B14" s="75">
        <v>2</v>
      </c>
      <c r="C14" s="60" t="s">
        <v>80</v>
      </c>
      <c r="D14" s="61" t="s">
        <v>81</v>
      </c>
      <c r="E14" s="62">
        <v>2.5</v>
      </c>
      <c r="F14" s="63">
        <v>-16.9375</v>
      </c>
      <c r="G14" s="63">
        <v>69</v>
      </c>
      <c r="H14" s="64">
        <v>0.4791666666666667</v>
      </c>
      <c r="I14" s="65"/>
    </row>
    <row r="15" spans="1:9" ht="14.25">
      <c r="A15" s="73">
        <v>10</v>
      </c>
      <c r="B15" s="75">
        <v>8</v>
      </c>
      <c r="C15" s="60" t="s">
        <v>94</v>
      </c>
      <c r="D15" s="61" t="s">
        <v>95</v>
      </c>
      <c r="E15" s="62">
        <v>5</v>
      </c>
      <c r="F15" s="63">
        <v>-53.375</v>
      </c>
      <c r="G15" s="63">
        <v>47</v>
      </c>
      <c r="H15" s="64">
        <v>0.3263888888888889</v>
      </c>
      <c r="I15" s="65"/>
    </row>
    <row r="16" spans="1:9" ht="14.25">
      <c r="A16" s="69"/>
      <c r="B16" s="70"/>
      <c r="C16" s="70"/>
      <c r="D16" s="70"/>
      <c r="E16" s="69"/>
      <c r="F16" s="71"/>
      <c r="G16" s="69"/>
      <c r="H16" s="68"/>
      <c r="I16" s="72"/>
    </row>
    <row r="17" spans="1:9" ht="14.25">
      <c r="A17" s="69"/>
      <c r="B17" s="70"/>
      <c r="C17" s="70"/>
      <c r="D17" s="70"/>
      <c r="E17" s="69"/>
      <c r="F17" s="71"/>
      <c r="G17" s="69"/>
      <c r="H17" s="68"/>
      <c r="I17" s="72"/>
    </row>
    <row r="18" spans="1:9" ht="14.25">
      <c r="A18" s="69"/>
      <c r="B18" s="70"/>
      <c r="C18" s="70"/>
      <c r="D18" s="70"/>
      <c r="E18" s="69"/>
      <c r="F18" s="71"/>
      <c r="G18" s="69"/>
      <c r="H18" s="68"/>
      <c r="I18" s="72"/>
    </row>
    <row r="19" spans="1:9" ht="14.25">
      <c r="A19" s="69"/>
      <c r="B19" s="70"/>
      <c r="C19" s="70"/>
      <c r="D19" s="70"/>
      <c r="E19" s="69"/>
      <c r="F19" s="71"/>
      <c r="G19" s="69"/>
      <c r="H19" s="68"/>
      <c r="I19" s="72"/>
    </row>
    <row r="20" spans="1:9" ht="14.25">
      <c r="A20" s="69"/>
      <c r="B20" s="70"/>
      <c r="C20" s="70"/>
      <c r="D20" s="70"/>
      <c r="E20" s="69"/>
      <c r="F20" s="71"/>
      <c r="G20" s="69"/>
      <c r="H20" s="68"/>
      <c r="I20" s="7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7"/>
  <dimension ref="A1:J20"/>
  <sheetViews>
    <sheetView showGridLines="0" workbookViewId="0" topLeftCell="A1">
      <selection activeCell="A2" sqref="A2"/>
    </sheetView>
  </sheetViews>
  <sheetFormatPr defaultColWidth="10.00390625" defaultRowHeight="15"/>
  <cols>
    <col min="1" max="1" width="5.00390625" style="48" customWidth="1"/>
    <col min="2" max="2" width="4.421875" style="52" customWidth="1"/>
    <col min="3" max="3" width="17.00390625" style="52" customWidth="1"/>
    <col min="4" max="4" width="18.28125" style="52" customWidth="1"/>
    <col min="5" max="5" width="5.28125" style="48" customWidth="1"/>
    <col min="6" max="6" width="9.57421875" style="50" customWidth="1"/>
    <col min="7" max="7" width="7.8515625" style="48" customWidth="1"/>
    <col min="8" max="8" width="6.8515625" style="49" customWidth="1"/>
    <col min="9" max="9" width="9.140625" style="51" customWidth="1"/>
    <col min="10" max="10" width="7.28125" style="48" customWidth="1"/>
    <col min="11" max="11" width="5.7109375" style="48" customWidth="1"/>
    <col min="12" max="16384" width="10.00390625" style="48" customWidth="1"/>
  </cols>
  <sheetData>
    <row r="1" spans="1:10" s="45" customFormat="1" ht="14.25">
      <c r="A1" s="6" t="s">
        <v>22</v>
      </c>
      <c r="B1" s="54"/>
      <c r="C1" s="54"/>
      <c r="D1" s="54"/>
      <c r="E1" s="55"/>
      <c r="F1" s="56"/>
      <c r="G1" s="57"/>
      <c r="H1" s="57"/>
      <c r="I1" s="55"/>
      <c r="J1" s="44"/>
    </row>
    <row r="2" spans="1:10" s="45" customFormat="1" ht="14.25">
      <c r="A2" s="6" t="s">
        <v>103</v>
      </c>
      <c r="B2" s="54"/>
      <c r="C2" s="54"/>
      <c r="D2" s="54"/>
      <c r="E2" s="55"/>
      <c r="F2" s="56"/>
      <c r="G2" s="57"/>
      <c r="H2" s="57"/>
      <c r="I2" s="55"/>
      <c r="J2" s="44"/>
    </row>
    <row r="3" spans="1:8" s="3" customFormat="1" ht="12.75">
      <c r="A3" s="14"/>
      <c r="C3" s="15"/>
      <c r="D3" s="16"/>
      <c r="E3" s="17" t="s">
        <v>23</v>
      </c>
      <c r="F3" s="17">
        <v>10</v>
      </c>
      <c r="H3" s="18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18</v>
      </c>
      <c r="H4" s="19">
        <v>144</v>
      </c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23" t="s">
        <v>29</v>
      </c>
      <c r="H5" s="23" t="s">
        <v>30</v>
      </c>
      <c r="I5" s="22" t="s">
        <v>31</v>
      </c>
    </row>
    <row r="6" spans="1:9" ht="14.25">
      <c r="A6" s="73">
        <v>1</v>
      </c>
      <c r="B6" s="75">
        <v>10</v>
      </c>
      <c r="C6" s="60" t="s">
        <v>87</v>
      </c>
      <c r="D6" s="61" t="s">
        <v>88</v>
      </c>
      <c r="E6" s="62">
        <v>2.5</v>
      </c>
      <c r="F6" s="63">
        <v>35.1875</v>
      </c>
      <c r="G6" s="63">
        <v>86</v>
      </c>
      <c r="H6" s="64">
        <v>0.5972222222222222</v>
      </c>
      <c r="I6" s="65">
        <v>9</v>
      </c>
    </row>
    <row r="7" spans="1:9" ht="14.25">
      <c r="A7" s="73">
        <v>2</v>
      </c>
      <c r="B7" s="75">
        <v>3</v>
      </c>
      <c r="C7" s="60" t="s">
        <v>70</v>
      </c>
      <c r="D7" s="61" t="s">
        <v>71</v>
      </c>
      <c r="E7" s="62">
        <v>1</v>
      </c>
      <c r="F7" s="63">
        <v>12.5</v>
      </c>
      <c r="G7" s="63">
        <v>65</v>
      </c>
      <c r="H7" s="64">
        <v>0.4513888888888889</v>
      </c>
      <c r="I7" s="65">
        <v>4</v>
      </c>
    </row>
    <row r="8" spans="1:9" ht="14.25">
      <c r="A8" s="73">
        <v>3</v>
      </c>
      <c r="B8" s="75">
        <v>4</v>
      </c>
      <c r="C8" s="60" t="s">
        <v>89</v>
      </c>
      <c r="D8" s="61" t="s">
        <v>101</v>
      </c>
      <c r="E8" s="62">
        <v>1</v>
      </c>
      <c r="F8" s="63">
        <v>12.125</v>
      </c>
      <c r="G8" s="63">
        <v>84</v>
      </c>
      <c r="H8" s="64">
        <v>0.5833333333333334</v>
      </c>
      <c r="I8" s="65">
        <v>2</v>
      </c>
    </row>
    <row r="9" spans="1:9" ht="14.25">
      <c r="A9" s="73">
        <v>4</v>
      </c>
      <c r="B9" s="75">
        <v>6</v>
      </c>
      <c r="C9" s="60" t="s">
        <v>84</v>
      </c>
      <c r="D9" s="61" t="s">
        <v>85</v>
      </c>
      <c r="E9" s="62">
        <v>-0.75</v>
      </c>
      <c r="F9" s="63">
        <v>5.75</v>
      </c>
      <c r="G9" s="63">
        <v>75</v>
      </c>
      <c r="H9" s="64">
        <v>0.5208333333333334</v>
      </c>
      <c r="I9" s="65">
        <v>1</v>
      </c>
    </row>
    <row r="10" spans="1:9" ht="14.25">
      <c r="A10" s="73">
        <v>5</v>
      </c>
      <c r="B10" s="74">
        <v>1</v>
      </c>
      <c r="C10" s="60" t="s">
        <v>75</v>
      </c>
      <c r="D10" s="61" t="s">
        <v>95</v>
      </c>
      <c r="E10" s="62">
        <v>1.5</v>
      </c>
      <c r="F10" s="63">
        <v>4.6875</v>
      </c>
      <c r="G10" s="63">
        <v>73</v>
      </c>
      <c r="H10" s="64">
        <v>0.5069444444444444</v>
      </c>
      <c r="I10" s="65"/>
    </row>
    <row r="11" spans="1:9" ht="14.25">
      <c r="A11" s="73">
        <v>6</v>
      </c>
      <c r="B11" s="75">
        <v>7</v>
      </c>
      <c r="C11" s="60" t="s">
        <v>92</v>
      </c>
      <c r="D11" s="61" t="s">
        <v>93</v>
      </c>
      <c r="E11" s="62">
        <v>1</v>
      </c>
      <c r="F11" s="63">
        <v>2.5</v>
      </c>
      <c r="G11" s="63">
        <v>70</v>
      </c>
      <c r="H11" s="64">
        <v>0.4861111111111111</v>
      </c>
      <c r="I11" s="65"/>
    </row>
    <row r="12" spans="1:9" ht="14.25">
      <c r="A12" s="73">
        <v>7</v>
      </c>
      <c r="B12" s="75">
        <v>2</v>
      </c>
      <c r="C12" s="60" t="s">
        <v>72</v>
      </c>
      <c r="D12" s="61" t="s">
        <v>73</v>
      </c>
      <c r="E12" s="62">
        <v>2.5</v>
      </c>
      <c r="F12" s="63">
        <v>0.9375</v>
      </c>
      <c r="G12" s="63">
        <v>74</v>
      </c>
      <c r="H12" s="64">
        <v>0.5138888888888888</v>
      </c>
      <c r="I12" s="65"/>
    </row>
    <row r="13" spans="1:9" ht="14.25">
      <c r="A13" s="73">
        <v>8</v>
      </c>
      <c r="B13" s="75">
        <v>5</v>
      </c>
      <c r="C13" s="60" t="s">
        <v>78</v>
      </c>
      <c r="D13" s="61" t="s">
        <v>79</v>
      </c>
      <c r="E13" s="62">
        <v>2</v>
      </c>
      <c r="F13" s="63">
        <v>-0.3125</v>
      </c>
      <c r="G13" s="63">
        <v>72</v>
      </c>
      <c r="H13" s="64">
        <v>0.5</v>
      </c>
      <c r="I13" s="65"/>
    </row>
    <row r="14" spans="1:9" ht="14.25">
      <c r="A14" s="73">
        <v>9</v>
      </c>
      <c r="B14" s="74">
        <v>9</v>
      </c>
      <c r="C14" s="60" t="s">
        <v>86</v>
      </c>
      <c r="D14" s="61" t="s">
        <v>83</v>
      </c>
      <c r="E14" s="62">
        <v>1.5</v>
      </c>
      <c r="F14" s="63">
        <v>-19.875</v>
      </c>
      <c r="G14" s="63">
        <v>68</v>
      </c>
      <c r="H14" s="64">
        <v>0.4722222222222222</v>
      </c>
      <c r="I14" s="65"/>
    </row>
    <row r="15" spans="1:9" ht="14.25">
      <c r="A15" s="73">
        <v>10</v>
      </c>
      <c r="B15" s="75">
        <v>8</v>
      </c>
      <c r="C15" s="60" t="s">
        <v>81</v>
      </c>
      <c r="D15" s="61" t="s">
        <v>102</v>
      </c>
      <c r="E15" s="62">
        <v>2.5</v>
      </c>
      <c r="F15" s="63">
        <v>-53.5</v>
      </c>
      <c r="G15" s="63">
        <v>53</v>
      </c>
      <c r="H15" s="64">
        <v>0.3680555555555556</v>
      </c>
      <c r="I15" s="65"/>
    </row>
    <row r="16" spans="1:9" ht="14.25">
      <c r="A16" s="69"/>
      <c r="B16" s="70"/>
      <c r="C16" s="70"/>
      <c r="D16" s="70"/>
      <c r="E16" s="69"/>
      <c r="F16" s="71"/>
      <c r="G16" s="69"/>
      <c r="H16" s="68"/>
      <c r="I16" s="72"/>
    </row>
    <row r="17" spans="1:9" ht="14.25">
      <c r="A17" s="69"/>
      <c r="B17" s="70"/>
      <c r="C17" s="70"/>
      <c r="D17" s="70"/>
      <c r="E17" s="69"/>
      <c r="F17" s="71"/>
      <c r="G17" s="69"/>
      <c r="H17" s="68"/>
      <c r="I17" s="72"/>
    </row>
    <row r="18" spans="1:9" ht="14.25">
      <c r="A18" s="69"/>
      <c r="B18" s="70"/>
      <c r="C18" s="70"/>
      <c r="D18" s="70"/>
      <c r="E18" s="69"/>
      <c r="F18" s="71"/>
      <c r="G18" s="69"/>
      <c r="H18" s="68"/>
      <c r="I18" s="72"/>
    </row>
    <row r="19" spans="1:9" ht="14.25">
      <c r="A19" s="69"/>
      <c r="B19" s="70"/>
      <c r="C19" s="70"/>
      <c r="D19" s="70"/>
      <c r="E19" s="69"/>
      <c r="F19" s="71"/>
      <c r="G19" s="69"/>
      <c r="H19" s="68"/>
      <c r="I19" s="72"/>
    </row>
    <row r="20" spans="1:9" ht="14.25">
      <c r="A20" s="69"/>
      <c r="B20" s="70"/>
      <c r="C20" s="70"/>
      <c r="D20" s="70"/>
      <c r="E20" s="69"/>
      <c r="F20" s="71"/>
      <c r="G20" s="69"/>
      <c r="H20" s="68"/>
      <c r="I20" s="7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27" customWidth="1"/>
    <col min="2" max="2" width="4.421875" style="31" customWidth="1"/>
    <col min="3" max="3" width="17.421875" style="31" customWidth="1"/>
    <col min="4" max="4" width="18.28125" style="31" customWidth="1"/>
    <col min="5" max="5" width="6.7109375" style="27" customWidth="1"/>
    <col min="6" max="6" width="7.7109375" style="32" customWidth="1"/>
    <col min="7" max="7" width="7.7109375" style="27" customWidth="1"/>
    <col min="8" max="8" width="7.7109375" style="33" customWidth="1"/>
    <col min="9" max="9" width="6.140625" style="34" customWidth="1"/>
    <col min="10" max="10" width="7.00390625" style="27" customWidth="1"/>
    <col min="11" max="11" width="6.57421875" style="27" customWidth="1"/>
    <col min="12" max="16384" width="10.00390625" style="27" customWidth="1"/>
  </cols>
  <sheetData>
    <row r="1" spans="1:9" s="13" customFormat="1" ht="14.25">
      <c r="A1" s="6" t="s">
        <v>22</v>
      </c>
      <c r="B1" s="54"/>
      <c r="C1" s="54"/>
      <c r="D1" s="54"/>
      <c r="E1" s="55"/>
      <c r="F1" s="56"/>
      <c r="G1" s="57"/>
      <c r="H1" s="57"/>
      <c r="I1" s="55"/>
    </row>
    <row r="2" spans="1:9" s="13" customFormat="1" ht="14.25">
      <c r="A2" s="6" t="s">
        <v>38</v>
      </c>
      <c r="B2" s="54"/>
      <c r="C2" s="54"/>
      <c r="D2" s="54"/>
      <c r="E2" s="55"/>
      <c r="F2" s="56"/>
      <c r="G2" s="57"/>
      <c r="H2" s="57"/>
      <c r="I2" s="55"/>
    </row>
    <row r="3" spans="1:8" s="3" customFormat="1" ht="12.75">
      <c r="A3" s="14"/>
      <c r="C3" s="15"/>
      <c r="D3" s="16"/>
      <c r="E3" s="17" t="s">
        <v>23</v>
      </c>
      <c r="F3" s="17">
        <v>10</v>
      </c>
      <c r="H3" s="18" t="s">
        <v>24</v>
      </c>
    </row>
    <row r="4" spans="1:10" s="3" customFormat="1" ht="12.75">
      <c r="A4" s="2"/>
      <c r="B4" s="2"/>
      <c r="C4" s="2"/>
      <c r="D4" s="2"/>
      <c r="E4" s="17" t="s">
        <v>25</v>
      </c>
      <c r="F4" s="17">
        <v>18</v>
      </c>
      <c r="H4" s="19">
        <v>144</v>
      </c>
      <c r="J4" s="17"/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23" t="s">
        <v>29</v>
      </c>
      <c r="H5" s="23" t="s">
        <v>30</v>
      </c>
      <c r="I5" s="22" t="s">
        <v>31</v>
      </c>
    </row>
    <row r="6" spans="1:12" ht="14.25">
      <c r="A6" s="73">
        <v>1</v>
      </c>
      <c r="B6" s="75">
        <v>3</v>
      </c>
      <c r="C6" s="10" t="s">
        <v>33</v>
      </c>
      <c r="D6" s="11" t="s">
        <v>10</v>
      </c>
      <c r="E6" s="62">
        <v>-0.5</v>
      </c>
      <c r="F6" s="105">
        <v>49.8125</v>
      </c>
      <c r="G6" s="63">
        <v>91</v>
      </c>
      <c r="H6" s="106">
        <v>0.6319444444444444</v>
      </c>
      <c r="I6" s="65">
        <v>14</v>
      </c>
      <c r="J6" s="26"/>
      <c r="L6" s="28"/>
    </row>
    <row r="7" spans="1:12" ht="14.25">
      <c r="A7" s="73">
        <v>2</v>
      </c>
      <c r="B7" s="75">
        <v>10</v>
      </c>
      <c r="C7" s="24" t="s">
        <v>2</v>
      </c>
      <c r="D7" s="25" t="s">
        <v>1</v>
      </c>
      <c r="E7" s="62">
        <v>-0.75</v>
      </c>
      <c r="F7" s="105">
        <v>20.3125</v>
      </c>
      <c r="G7" s="63">
        <v>79</v>
      </c>
      <c r="H7" s="106">
        <v>0.5486111111111112</v>
      </c>
      <c r="I7" s="65">
        <v>6</v>
      </c>
      <c r="J7" s="26"/>
      <c r="L7" s="28"/>
    </row>
    <row r="8" spans="1:12" ht="14.25">
      <c r="A8" s="73">
        <v>3</v>
      </c>
      <c r="B8" s="75">
        <v>8</v>
      </c>
      <c r="C8" s="29" t="s">
        <v>9</v>
      </c>
      <c r="D8" s="25" t="s">
        <v>6</v>
      </c>
      <c r="E8" s="62">
        <v>2</v>
      </c>
      <c r="F8" s="105">
        <v>16.9375</v>
      </c>
      <c r="G8" s="63">
        <v>84</v>
      </c>
      <c r="H8" s="106">
        <v>0.5833333333333334</v>
      </c>
      <c r="I8" s="65">
        <v>2</v>
      </c>
      <c r="J8" s="26"/>
      <c r="L8" s="28"/>
    </row>
    <row r="9" spans="1:12" ht="14.25">
      <c r="A9" s="73">
        <v>4</v>
      </c>
      <c r="B9" s="75">
        <v>1</v>
      </c>
      <c r="C9" s="10" t="s">
        <v>34</v>
      </c>
      <c r="D9" s="11" t="s">
        <v>35</v>
      </c>
      <c r="E9" s="62">
        <v>-0.85</v>
      </c>
      <c r="F9" s="105">
        <v>5.0625</v>
      </c>
      <c r="G9" s="63">
        <v>89</v>
      </c>
      <c r="H9" s="106">
        <v>0.6180555555555556</v>
      </c>
      <c r="I9" s="65">
        <v>1</v>
      </c>
      <c r="J9" s="26"/>
      <c r="L9" s="28"/>
    </row>
    <row r="10" spans="1:12" ht="14.25">
      <c r="A10" s="73">
        <v>5</v>
      </c>
      <c r="B10" s="75">
        <v>9</v>
      </c>
      <c r="C10" s="10" t="s">
        <v>36</v>
      </c>
      <c r="D10" s="11" t="s">
        <v>37</v>
      </c>
      <c r="E10" s="62">
        <v>1</v>
      </c>
      <c r="F10" s="105">
        <v>-2.6875</v>
      </c>
      <c r="G10" s="63">
        <v>67</v>
      </c>
      <c r="H10" s="106">
        <v>0.4652777777777778</v>
      </c>
      <c r="I10" s="65"/>
      <c r="J10" s="26"/>
      <c r="L10" s="28"/>
    </row>
    <row r="11" spans="1:12" ht="14.25">
      <c r="A11" s="73">
        <v>6</v>
      </c>
      <c r="B11" s="74">
        <v>2</v>
      </c>
      <c r="C11" s="10" t="s">
        <v>12</v>
      </c>
      <c r="D11" s="11" t="s">
        <v>14</v>
      </c>
      <c r="E11" s="62">
        <v>-1.75</v>
      </c>
      <c r="F11" s="105">
        <v>-3.625</v>
      </c>
      <c r="G11" s="63">
        <v>66</v>
      </c>
      <c r="H11" s="106">
        <v>0.4583333333333333</v>
      </c>
      <c r="I11" s="65"/>
      <c r="J11" s="26"/>
      <c r="L11" s="28"/>
    </row>
    <row r="12" spans="1:12" ht="14.25">
      <c r="A12" s="73">
        <v>7</v>
      </c>
      <c r="B12" s="75">
        <v>4</v>
      </c>
      <c r="C12" s="24" t="s">
        <v>13</v>
      </c>
      <c r="D12" s="25" t="s">
        <v>19</v>
      </c>
      <c r="E12" s="62">
        <v>1</v>
      </c>
      <c r="F12" s="105">
        <v>-8.5625</v>
      </c>
      <c r="G12" s="63">
        <v>72</v>
      </c>
      <c r="H12" s="106">
        <v>0.5</v>
      </c>
      <c r="I12" s="65"/>
      <c r="J12" s="26"/>
      <c r="L12" s="28"/>
    </row>
    <row r="13" spans="1:12" ht="14.25">
      <c r="A13" s="73">
        <v>8</v>
      </c>
      <c r="B13" s="74">
        <v>5</v>
      </c>
      <c r="C13" s="24" t="s">
        <v>5</v>
      </c>
      <c r="D13" s="25" t="s">
        <v>32</v>
      </c>
      <c r="E13" s="62">
        <v>3</v>
      </c>
      <c r="F13" s="105">
        <v>-17.375</v>
      </c>
      <c r="G13" s="63">
        <v>63</v>
      </c>
      <c r="H13" s="106">
        <v>0.4375</v>
      </c>
      <c r="I13" s="65"/>
      <c r="J13" s="26"/>
      <c r="L13" s="28"/>
    </row>
    <row r="14" spans="1:12" ht="14.25">
      <c r="A14" s="73">
        <v>9</v>
      </c>
      <c r="B14" s="75">
        <v>6</v>
      </c>
      <c r="C14" s="29" t="s">
        <v>8</v>
      </c>
      <c r="D14" s="30" t="s">
        <v>20</v>
      </c>
      <c r="E14" s="62">
        <v>-0.5</v>
      </c>
      <c r="F14" s="105">
        <v>-19.625</v>
      </c>
      <c r="G14" s="63">
        <v>50</v>
      </c>
      <c r="H14" s="106">
        <v>0.3472222222222222</v>
      </c>
      <c r="I14" s="65"/>
      <c r="J14" s="26"/>
      <c r="L14" s="28"/>
    </row>
    <row r="15" spans="1:12" ht="14.25">
      <c r="A15" s="73">
        <v>10</v>
      </c>
      <c r="B15" s="75">
        <v>7</v>
      </c>
      <c r="C15" s="24" t="s">
        <v>15</v>
      </c>
      <c r="D15" s="25" t="s">
        <v>3</v>
      </c>
      <c r="E15" s="62">
        <v>2.5</v>
      </c>
      <c r="F15" s="105">
        <v>-40.25</v>
      </c>
      <c r="G15" s="63">
        <v>59</v>
      </c>
      <c r="H15" s="106">
        <v>0.4097222222222222</v>
      </c>
      <c r="I15" s="65"/>
      <c r="J15" s="26"/>
      <c r="L15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8"/>
  <dimension ref="A1:J20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48" customWidth="1"/>
    <col min="2" max="2" width="4.421875" style="52" customWidth="1"/>
    <col min="3" max="3" width="17.00390625" style="52" customWidth="1"/>
    <col min="4" max="4" width="18.28125" style="52" customWidth="1"/>
    <col min="5" max="5" width="5.28125" style="48" customWidth="1"/>
    <col min="6" max="6" width="9.57421875" style="50" customWidth="1"/>
    <col min="7" max="7" width="7.8515625" style="48" customWidth="1"/>
    <col min="8" max="8" width="6.8515625" style="49" customWidth="1"/>
    <col min="9" max="9" width="9.140625" style="51" customWidth="1"/>
    <col min="10" max="10" width="7.28125" style="48" customWidth="1"/>
    <col min="11" max="11" width="5.7109375" style="48" customWidth="1"/>
    <col min="12" max="16384" width="10.00390625" style="48" customWidth="1"/>
  </cols>
  <sheetData>
    <row r="1" spans="1:10" s="45" customFormat="1" ht="14.25">
      <c r="A1" s="6" t="s">
        <v>22</v>
      </c>
      <c r="B1" s="54"/>
      <c r="C1" s="54"/>
      <c r="D1" s="54"/>
      <c r="E1" s="55"/>
      <c r="F1" s="56"/>
      <c r="G1" s="57"/>
      <c r="H1" s="57"/>
      <c r="I1" s="55"/>
      <c r="J1" s="44"/>
    </row>
    <row r="2" spans="1:10" s="45" customFormat="1" ht="14.25">
      <c r="A2" s="6" t="s">
        <v>104</v>
      </c>
      <c r="B2" s="54"/>
      <c r="C2" s="54"/>
      <c r="D2" s="54"/>
      <c r="E2" s="55"/>
      <c r="F2" s="56"/>
      <c r="G2" s="57"/>
      <c r="H2" s="57"/>
      <c r="I2" s="55"/>
      <c r="J2" s="44"/>
    </row>
    <row r="3" spans="1:8" s="3" customFormat="1" ht="12.75">
      <c r="A3" s="14"/>
      <c r="C3" s="15"/>
      <c r="D3" s="16"/>
      <c r="E3" s="17" t="s">
        <v>23</v>
      </c>
      <c r="F3" s="17">
        <v>9</v>
      </c>
      <c r="H3" s="18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18</v>
      </c>
      <c r="H4" s="19">
        <v>96</v>
      </c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23" t="s">
        <v>29</v>
      </c>
      <c r="H5" s="23" t="s">
        <v>30</v>
      </c>
      <c r="I5" s="22" t="s">
        <v>31</v>
      </c>
    </row>
    <row r="6" spans="1:9" ht="14.25">
      <c r="A6" s="58">
        <v>1</v>
      </c>
      <c r="B6" s="59">
        <v>8</v>
      </c>
      <c r="C6" s="60" t="s">
        <v>86</v>
      </c>
      <c r="D6" s="61" t="s">
        <v>102</v>
      </c>
      <c r="E6" s="62">
        <v>3</v>
      </c>
      <c r="F6" s="63">
        <v>56.5</v>
      </c>
      <c r="G6" s="63">
        <v>64.6</v>
      </c>
      <c r="H6" s="64">
        <v>0.6729166666666666</v>
      </c>
      <c r="I6" s="65">
        <v>7</v>
      </c>
    </row>
    <row r="7" spans="1:9" ht="12.75">
      <c r="A7" s="58">
        <v>2</v>
      </c>
      <c r="B7" s="66">
        <v>3</v>
      </c>
      <c r="C7" s="60" t="s">
        <v>84</v>
      </c>
      <c r="D7" s="61" t="s">
        <v>85</v>
      </c>
      <c r="E7" s="62">
        <v>-1</v>
      </c>
      <c r="F7" s="63">
        <v>27.125</v>
      </c>
      <c r="G7" s="63">
        <v>68.6</v>
      </c>
      <c r="H7" s="64">
        <v>0.7145833333333332</v>
      </c>
      <c r="I7" s="68">
        <v>3</v>
      </c>
    </row>
    <row r="8" spans="1:9" ht="14.25">
      <c r="A8" s="58">
        <v>3</v>
      </c>
      <c r="B8" s="66">
        <v>7</v>
      </c>
      <c r="C8" s="60" t="s">
        <v>80</v>
      </c>
      <c r="D8" s="61" t="s">
        <v>81</v>
      </c>
      <c r="E8" s="62">
        <v>2.5</v>
      </c>
      <c r="F8" s="63">
        <v>4.375</v>
      </c>
      <c r="G8" s="63">
        <v>49.6</v>
      </c>
      <c r="H8" s="64">
        <v>0.5166666666666667</v>
      </c>
      <c r="I8" s="65">
        <v>1</v>
      </c>
    </row>
    <row r="9" spans="1:9" ht="14.25">
      <c r="A9" s="58">
        <v>4</v>
      </c>
      <c r="B9" s="66">
        <v>4</v>
      </c>
      <c r="C9" s="60" t="s">
        <v>75</v>
      </c>
      <c r="D9" s="61" t="s">
        <v>95</v>
      </c>
      <c r="E9" s="62">
        <v>1.5</v>
      </c>
      <c r="F9" s="63">
        <v>3</v>
      </c>
      <c r="G9" s="63">
        <v>46.6</v>
      </c>
      <c r="H9" s="64">
        <v>0.48541666666666666</v>
      </c>
      <c r="I9" s="65"/>
    </row>
    <row r="10" spans="1:9" ht="12.75">
      <c r="A10" s="67">
        <v>5</v>
      </c>
      <c r="B10" s="59">
        <v>2</v>
      </c>
      <c r="C10" s="60" t="s">
        <v>70</v>
      </c>
      <c r="D10" s="61" t="s">
        <v>71</v>
      </c>
      <c r="E10" s="62">
        <v>1</v>
      </c>
      <c r="F10" s="63">
        <v>-0.75</v>
      </c>
      <c r="G10" s="63">
        <v>46</v>
      </c>
      <c r="H10" s="64">
        <v>0.4791666666666667</v>
      </c>
      <c r="I10" s="68"/>
    </row>
    <row r="11" spans="1:9" ht="14.25">
      <c r="A11" s="58">
        <v>6</v>
      </c>
      <c r="B11" s="59">
        <v>1</v>
      </c>
      <c r="C11" s="60" t="s">
        <v>72</v>
      </c>
      <c r="D11" s="61" t="s">
        <v>73</v>
      </c>
      <c r="E11" s="62">
        <v>2.5</v>
      </c>
      <c r="F11" s="63">
        <v>-18.625</v>
      </c>
      <c r="G11" s="63">
        <v>33.8</v>
      </c>
      <c r="H11" s="64">
        <v>0.3520833333333333</v>
      </c>
      <c r="I11" s="65"/>
    </row>
    <row r="12" spans="1:9" ht="14.25">
      <c r="A12" s="58">
        <v>7</v>
      </c>
      <c r="B12" s="66">
        <v>6</v>
      </c>
      <c r="C12" s="60" t="s">
        <v>78</v>
      </c>
      <c r="D12" s="61" t="s">
        <v>79</v>
      </c>
      <c r="E12" s="62">
        <v>2</v>
      </c>
      <c r="F12" s="63">
        <v>-20.875</v>
      </c>
      <c r="G12" s="63">
        <v>42.6</v>
      </c>
      <c r="H12" s="64">
        <v>0.44375</v>
      </c>
      <c r="I12" s="65"/>
    </row>
    <row r="13" spans="1:9" ht="14.25">
      <c r="A13" s="67">
        <v>8</v>
      </c>
      <c r="B13" s="59">
        <v>9</v>
      </c>
      <c r="C13" s="60" t="s">
        <v>89</v>
      </c>
      <c r="D13" s="61" t="s">
        <v>101</v>
      </c>
      <c r="E13" s="62">
        <v>1</v>
      </c>
      <c r="F13" s="63">
        <v>-21</v>
      </c>
      <c r="G13" s="63">
        <v>38.6</v>
      </c>
      <c r="H13" s="64">
        <v>0.40208333333333335</v>
      </c>
      <c r="I13" s="65"/>
    </row>
    <row r="14" spans="1:9" ht="12.75">
      <c r="A14" s="58">
        <v>9</v>
      </c>
      <c r="B14" s="59">
        <v>5</v>
      </c>
      <c r="C14" s="60" t="s">
        <v>92</v>
      </c>
      <c r="D14" s="61" t="s">
        <v>93</v>
      </c>
      <c r="E14" s="62">
        <v>1</v>
      </c>
      <c r="F14" s="63">
        <v>-25.75</v>
      </c>
      <c r="G14" s="63">
        <v>42.8</v>
      </c>
      <c r="H14" s="64">
        <v>0.4458333333333333</v>
      </c>
      <c r="I14" s="68"/>
    </row>
    <row r="15" spans="1:9" ht="14.25">
      <c r="A15" s="69"/>
      <c r="B15" s="70"/>
      <c r="C15" s="70"/>
      <c r="D15" s="70"/>
      <c r="E15" s="69"/>
      <c r="F15" s="71"/>
      <c r="G15" s="69"/>
      <c r="H15" s="68"/>
      <c r="I15" s="72"/>
    </row>
    <row r="16" spans="1:9" ht="14.25">
      <c r="A16" s="69"/>
      <c r="B16" s="70"/>
      <c r="C16" s="70"/>
      <c r="D16" s="70"/>
      <c r="E16" s="69"/>
      <c r="F16" s="71"/>
      <c r="G16" s="69"/>
      <c r="H16" s="68"/>
      <c r="I16" s="72"/>
    </row>
    <row r="17" spans="1:9" ht="14.25">
      <c r="A17" s="69"/>
      <c r="B17" s="70"/>
      <c r="C17" s="70"/>
      <c r="D17" s="70"/>
      <c r="E17" s="69"/>
      <c r="F17" s="71"/>
      <c r="G17" s="69"/>
      <c r="H17" s="68"/>
      <c r="I17" s="72"/>
    </row>
    <row r="18" spans="1:9" ht="14.25">
      <c r="A18" s="69"/>
      <c r="B18" s="70"/>
      <c r="C18" s="70"/>
      <c r="D18" s="69"/>
      <c r="E18" s="71"/>
      <c r="F18" s="69"/>
      <c r="G18" s="68"/>
      <c r="H18" s="72"/>
      <c r="I18" s="69"/>
    </row>
    <row r="19" spans="1:9" ht="14.25">
      <c r="A19" s="69"/>
      <c r="B19" s="70"/>
      <c r="C19" s="70"/>
      <c r="D19" s="70"/>
      <c r="E19" s="69"/>
      <c r="F19" s="71"/>
      <c r="G19" s="69"/>
      <c r="H19" s="68"/>
      <c r="I19" s="72"/>
    </row>
    <row r="20" spans="1:9" ht="14.25">
      <c r="A20" s="69"/>
      <c r="B20" s="70"/>
      <c r="C20" s="70"/>
      <c r="D20" s="70"/>
      <c r="E20" s="69"/>
      <c r="F20" s="71"/>
      <c r="G20" s="69"/>
      <c r="H20" s="68"/>
      <c r="I20" s="7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38" customWidth="1"/>
    <col min="2" max="2" width="4.421875" style="40" customWidth="1"/>
    <col min="3" max="3" width="17.421875" style="40" customWidth="1"/>
    <col min="4" max="4" width="18.28125" style="40" customWidth="1"/>
    <col min="5" max="6" width="6.7109375" style="38" customWidth="1"/>
    <col min="7" max="7" width="7.7109375" style="41" customWidth="1"/>
    <col min="8" max="8" width="7.7109375" style="38" customWidth="1"/>
    <col min="9" max="9" width="7.7109375" style="42" customWidth="1"/>
    <col min="10" max="10" width="6.140625" style="43" customWidth="1"/>
    <col min="11" max="11" width="6.57421875" style="38" customWidth="1"/>
    <col min="12" max="16384" width="10.00390625" style="38" customWidth="1"/>
  </cols>
  <sheetData>
    <row r="1" spans="1:10" s="36" customFormat="1" ht="14.25">
      <c r="A1" s="6" t="s">
        <v>22</v>
      </c>
      <c r="B1" s="54"/>
      <c r="C1" s="54"/>
      <c r="D1" s="54"/>
      <c r="E1" s="55"/>
      <c r="F1" s="56"/>
      <c r="G1" s="57"/>
      <c r="H1" s="57"/>
      <c r="I1" s="55"/>
      <c r="J1" s="35"/>
    </row>
    <row r="2" spans="1:10" s="36" customFormat="1" ht="14.25">
      <c r="A2" s="6" t="s">
        <v>39</v>
      </c>
      <c r="B2" s="54"/>
      <c r="C2" s="54"/>
      <c r="D2" s="54"/>
      <c r="E2" s="55"/>
      <c r="F2" s="56"/>
      <c r="G2" s="57"/>
      <c r="H2" s="57"/>
      <c r="I2" s="55"/>
      <c r="J2" s="35"/>
    </row>
    <row r="3" spans="1:8" s="3" customFormat="1" ht="12.75">
      <c r="A3" s="14"/>
      <c r="C3" s="15"/>
      <c r="D3" s="16"/>
      <c r="E3" s="17" t="s">
        <v>23</v>
      </c>
      <c r="F3" s="17">
        <v>6</v>
      </c>
      <c r="H3" s="18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20</v>
      </c>
      <c r="H4" s="19">
        <v>80</v>
      </c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23" t="s">
        <v>29</v>
      </c>
      <c r="H5" s="23" t="s">
        <v>30</v>
      </c>
      <c r="I5" s="22" t="s">
        <v>31</v>
      </c>
    </row>
    <row r="6" spans="1:12" ht="14.25">
      <c r="A6" s="58">
        <v>1</v>
      </c>
      <c r="B6" s="59">
        <v>1</v>
      </c>
      <c r="C6" s="60" t="s">
        <v>4</v>
      </c>
      <c r="D6" s="61" t="s">
        <v>2</v>
      </c>
      <c r="E6" s="62">
        <v>-1.25</v>
      </c>
      <c r="F6" s="105">
        <v>32</v>
      </c>
      <c r="G6" s="63">
        <v>52.5</v>
      </c>
      <c r="H6" s="106">
        <v>0.65625</v>
      </c>
      <c r="I6" s="65">
        <v>7</v>
      </c>
      <c r="J6" s="37"/>
      <c r="L6" s="39"/>
    </row>
    <row r="7" spans="1:12" ht="14.25">
      <c r="A7" s="58">
        <v>2</v>
      </c>
      <c r="B7" s="66">
        <v>3</v>
      </c>
      <c r="C7" s="60" t="s">
        <v>5</v>
      </c>
      <c r="D7" s="61" t="s">
        <v>32</v>
      </c>
      <c r="E7" s="62">
        <v>3</v>
      </c>
      <c r="F7" s="105">
        <v>16.5</v>
      </c>
      <c r="G7" s="63">
        <v>41.5</v>
      </c>
      <c r="H7" s="106">
        <v>0.51875</v>
      </c>
      <c r="I7" s="65">
        <v>2</v>
      </c>
      <c r="J7" s="37"/>
      <c r="L7" s="39"/>
    </row>
    <row r="8" spans="1:12" ht="12.75">
      <c r="A8" s="58">
        <v>3</v>
      </c>
      <c r="B8" s="59">
        <v>6</v>
      </c>
      <c r="C8" s="60" t="s">
        <v>17</v>
      </c>
      <c r="D8" s="61" t="s">
        <v>40</v>
      </c>
      <c r="E8" s="62">
        <v>0.5</v>
      </c>
      <c r="F8" s="105">
        <v>0.5</v>
      </c>
      <c r="G8" s="63">
        <v>36.4</v>
      </c>
      <c r="H8" s="106">
        <v>0.455</v>
      </c>
      <c r="I8" s="68">
        <v>1</v>
      </c>
      <c r="J8" s="37"/>
      <c r="L8" s="39"/>
    </row>
    <row r="9" spans="1:12" ht="12.75">
      <c r="A9" s="58">
        <v>4</v>
      </c>
      <c r="B9" s="59">
        <v>5</v>
      </c>
      <c r="C9" s="60" t="s">
        <v>9</v>
      </c>
      <c r="D9" s="61" t="s">
        <v>6</v>
      </c>
      <c r="E9" s="62">
        <v>2</v>
      </c>
      <c r="F9" s="105">
        <v>-11</v>
      </c>
      <c r="G9" s="63">
        <v>39.5</v>
      </c>
      <c r="H9" s="106">
        <v>0.49375</v>
      </c>
      <c r="I9" s="68"/>
      <c r="J9" s="37"/>
      <c r="L9" s="39"/>
    </row>
    <row r="10" spans="1:12" ht="14.25">
      <c r="A10" s="67">
        <v>5</v>
      </c>
      <c r="B10" s="66">
        <v>2</v>
      </c>
      <c r="C10" s="60" t="s">
        <v>13</v>
      </c>
      <c r="D10" s="61" t="s">
        <v>19</v>
      </c>
      <c r="E10" s="62">
        <v>1</v>
      </c>
      <c r="F10" s="105">
        <v>-11.75</v>
      </c>
      <c r="G10" s="63">
        <v>38.5</v>
      </c>
      <c r="H10" s="106">
        <v>0.48125</v>
      </c>
      <c r="I10" s="65"/>
      <c r="J10" s="37"/>
      <c r="L10" s="39"/>
    </row>
    <row r="11" spans="1:12" ht="12.75">
      <c r="A11" s="67">
        <v>6</v>
      </c>
      <c r="B11" s="59">
        <v>4</v>
      </c>
      <c r="C11" s="60" t="s">
        <v>18</v>
      </c>
      <c r="D11" s="61" t="s">
        <v>1</v>
      </c>
      <c r="E11" s="62">
        <v>0.25</v>
      </c>
      <c r="F11" s="105">
        <v>-26.25</v>
      </c>
      <c r="G11" s="63">
        <v>31.6</v>
      </c>
      <c r="H11" s="106">
        <v>0.395</v>
      </c>
      <c r="I11" s="68"/>
      <c r="J11" s="37"/>
      <c r="L11" s="39"/>
    </row>
    <row r="12" spans="1:12" ht="14.25">
      <c r="A12" s="69"/>
      <c r="B12" s="70"/>
      <c r="C12" s="70"/>
      <c r="D12" s="70"/>
      <c r="E12" s="69"/>
      <c r="F12" s="71"/>
      <c r="G12" s="69"/>
      <c r="H12" s="68"/>
      <c r="I12" s="72"/>
      <c r="J12" s="37"/>
      <c r="L12" s="39"/>
    </row>
    <row r="13" spans="1:12" ht="14.25">
      <c r="A13" s="69"/>
      <c r="B13" s="70"/>
      <c r="C13" s="70"/>
      <c r="D13" s="70"/>
      <c r="E13" s="69"/>
      <c r="F13" s="71"/>
      <c r="G13" s="69"/>
      <c r="H13" s="68"/>
      <c r="I13" s="72"/>
      <c r="J13" s="37"/>
      <c r="L13" s="39"/>
    </row>
    <row r="14" spans="1:12" ht="14.25">
      <c r="A14" s="69"/>
      <c r="B14" s="70"/>
      <c r="C14" s="70"/>
      <c r="D14" s="70"/>
      <c r="E14" s="69"/>
      <c r="F14" s="71"/>
      <c r="G14" s="69"/>
      <c r="H14" s="68"/>
      <c r="I14" s="72"/>
      <c r="J14" s="37"/>
      <c r="L14" s="3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J17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48" customWidth="1"/>
    <col min="2" max="2" width="4.421875" style="52" customWidth="1"/>
    <col min="3" max="3" width="17.00390625" style="52" customWidth="1"/>
    <col min="4" max="4" width="18.28125" style="52" customWidth="1"/>
    <col min="5" max="5" width="5.28125" style="48" customWidth="1"/>
    <col min="6" max="6" width="9.57421875" style="50" customWidth="1"/>
    <col min="7" max="7" width="7.8515625" style="48" customWidth="1"/>
    <col min="8" max="8" width="6.8515625" style="49" customWidth="1"/>
    <col min="9" max="9" width="9.140625" style="51" customWidth="1"/>
    <col min="10" max="10" width="7.28125" style="48" customWidth="1"/>
    <col min="11" max="11" width="5.7109375" style="48" customWidth="1"/>
    <col min="12" max="16384" width="10.00390625" style="48" customWidth="1"/>
  </cols>
  <sheetData>
    <row r="1" spans="1:10" s="45" customFormat="1" ht="14.25">
      <c r="A1" s="12" t="s">
        <v>22</v>
      </c>
      <c r="B1" s="54"/>
      <c r="C1" s="54"/>
      <c r="D1" s="54"/>
      <c r="E1" s="55"/>
      <c r="F1" s="56"/>
      <c r="G1" s="57"/>
      <c r="H1" s="57"/>
      <c r="I1" s="55"/>
      <c r="J1" s="91"/>
    </row>
    <row r="2" spans="1:10" s="45" customFormat="1" ht="14.25">
      <c r="A2" s="12" t="s">
        <v>41</v>
      </c>
      <c r="B2" s="54"/>
      <c r="C2" s="54"/>
      <c r="D2" s="54"/>
      <c r="E2" s="55"/>
      <c r="F2" s="56"/>
      <c r="G2" s="57"/>
      <c r="H2" s="57"/>
      <c r="I2" s="55"/>
      <c r="J2" s="91"/>
    </row>
    <row r="3" spans="1:8" s="3" customFormat="1" ht="12.75">
      <c r="A3" s="14"/>
      <c r="C3" s="15"/>
      <c r="D3" s="16"/>
      <c r="E3" s="17" t="s">
        <v>23</v>
      </c>
      <c r="F3" s="17">
        <v>8</v>
      </c>
      <c r="H3" s="77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21</v>
      </c>
      <c r="H4" s="78">
        <v>126</v>
      </c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23" t="s">
        <v>29</v>
      </c>
      <c r="H5" s="23" t="s">
        <v>30</v>
      </c>
      <c r="I5" s="22" t="s">
        <v>31</v>
      </c>
    </row>
    <row r="6" spans="1:10" ht="12.75">
      <c r="A6" s="92">
        <v>1</v>
      </c>
      <c r="B6" s="93">
        <v>8</v>
      </c>
      <c r="C6" s="10" t="s">
        <v>13</v>
      </c>
      <c r="D6" s="11" t="s">
        <v>19</v>
      </c>
      <c r="E6" s="82">
        <v>1</v>
      </c>
      <c r="F6" s="94">
        <v>25.5</v>
      </c>
      <c r="G6" s="83">
        <v>68</v>
      </c>
      <c r="H6" s="95">
        <v>0.5396825396825397</v>
      </c>
      <c r="I6" s="68">
        <v>9</v>
      </c>
      <c r="J6" s="69"/>
    </row>
    <row r="7" spans="1:10" ht="12.75">
      <c r="A7" s="92">
        <v>2</v>
      </c>
      <c r="B7" s="93">
        <v>6</v>
      </c>
      <c r="C7" s="10" t="s">
        <v>15</v>
      </c>
      <c r="D7" s="11" t="s">
        <v>3</v>
      </c>
      <c r="E7" s="82">
        <v>2.5</v>
      </c>
      <c r="F7" s="94">
        <v>16.875</v>
      </c>
      <c r="G7" s="83">
        <v>78</v>
      </c>
      <c r="H7" s="95">
        <v>0.6190476190476191</v>
      </c>
      <c r="I7" s="68">
        <v>3</v>
      </c>
      <c r="J7" s="69"/>
    </row>
    <row r="8" spans="1:10" ht="12.75">
      <c r="A8" s="92">
        <v>3</v>
      </c>
      <c r="B8" s="93">
        <v>5</v>
      </c>
      <c r="C8" s="10" t="s">
        <v>12</v>
      </c>
      <c r="D8" s="11" t="s">
        <v>14</v>
      </c>
      <c r="E8" s="82">
        <v>-1.75</v>
      </c>
      <c r="F8" s="94">
        <v>9.125</v>
      </c>
      <c r="G8" s="83">
        <v>68</v>
      </c>
      <c r="H8" s="95">
        <v>0.5396825396825397</v>
      </c>
      <c r="I8" s="68">
        <v>1</v>
      </c>
      <c r="J8" s="69"/>
    </row>
    <row r="9" spans="1:10" ht="12.75">
      <c r="A9" s="92">
        <v>4</v>
      </c>
      <c r="B9" s="93">
        <v>7</v>
      </c>
      <c r="C9" s="10" t="s">
        <v>17</v>
      </c>
      <c r="D9" s="11" t="s">
        <v>42</v>
      </c>
      <c r="E9" s="82">
        <v>1</v>
      </c>
      <c r="F9" s="94">
        <v>4</v>
      </c>
      <c r="G9" s="83">
        <v>61</v>
      </c>
      <c r="H9" s="95">
        <v>0.48412698412698413</v>
      </c>
      <c r="I9" s="96"/>
      <c r="J9" s="69"/>
    </row>
    <row r="10" spans="1:10" ht="12.75">
      <c r="A10" s="92">
        <v>5</v>
      </c>
      <c r="B10" s="93">
        <v>4</v>
      </c>
      <c r="C10" s="10" t="s">
        <v>9</v>
      </c>
      <c r="D10" s="11" t="s">
        <v>6</v>
      </c>
      <c r="E10" s="82">
        <v>2</v>
      </c>
      <c r="F10" s="94">
        <v>1.5</v>
      </c>
      <c r="G10" s="83">
        <v>66</v>
      </c>
      <c r="H10" s="95">
        <v>0.5238095238095238</v>
      </c>
      <c r="I10" s="96"/>
      <c r="J10" s="69"/>
    </row>
    <row r="11" spans="1:10" ht="12.75">
      <c r="A11" s="92">
        <v>6</v>
      </c>
      <c r="B11" s="93">
        <v>3</v>
      </c>
      <c r="C11" s="10" t="s">
        <v>16</v>
      </c>
      <c r="D11" s="11" t="s">
        <v>43</v>
      </c>
      <c r="E11" s="82">
        <v>3</v>
      </c>
      <c r="F11" s="94">
        <v>-5.625</v>
      </c>
      <c r="G11" s="83">
        <v>65</v>
      </c>
      <c r="H11" s="95">
        <v>0.5158730158730159</v>
      </c>
      <c r="I11" s="96"/>
      <c r="J11" s="69"/>
    </row>
    <row r="12" spans="1:10" ht="12.75">
      <c r="A12" s="92">
        <v>7</v>
      </c>
      <c r="B12" s="93">
        <v>1</v>
      </c>
      <c r="C12" s="10" t="s">
        <v>5</v>
      </c>
      <c r="D12" s="11" t="s">
        <v>32</v>
      </c>
      <c r="E12" s="82">
        <v>3</v>
      </c>
      <c r="F12" s="94">
        <v>-20.5</v>
      </c>
      <c r="G12" s="83">
        <v>47</v>
      </c>
      <c r="H12" s="95">
        <v>0.373015873015873</v>
      </c>
      <c r="I12" s="96"/>
      <c r="J12" s="69"/>
    </row>
    <row r="13" spans="1:10" ht="12.75">
      <c r="A13" s="92">
        <v>8</v>
      </c>
      <c r="B13" s="93">
        <v>2</v>
      </c>
      <c r="C13" s="10" t="s">
        <v>7</v>
      </c>
      <c r="D13" s="11" t="s">
        <v>10</v>
      </c>
      <c r="E13" s="82">
        <v>1</v>
      </c>
      <c r="F13" s="94">
        <v>-30.875</v>
      </c>
      <c r="G13" s="83">
        <v>51</v>
      </c>
      <c r="H13" s="95">
        <v>0.40476190476190477</v>
      </c>
      <c r="I13" s="96"/>
      <c r="J13" s="69"/>
    </row>
    <row r="17" spans="4:9" ht="12.75">
      <c r="D17" s="48"/>
      <c r="E17" s="50"/>
      <c r="F17" s="48"/>
      <c r="G17" s="49"/>
      <c r="H17" s="51"/>
      <c r="I17" s="4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J18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48" customWidth="1"/>
    <col min="2" max="2" width="4.421875" style="52" customWidth="1"/>
    <col min="3" max="3" width="17.00390625" style="52" customWidth="1"/>
    <col min="4" max="4" width="18.28125" style="52" customWidth="1"/>
    <col min="5" max="5" width="5.28125" style="48" customWidth="1"/>
    <col min="6" max="6" width="9.57421875" style="50" customWidth="1"/>
    <col min="7" max="7" width="7.8515625" style="48" customWidth="1"/>
    <col min="8" max="8" width="6.8515625" style="49" customWidth="1"/>
    <col min="9" max="9" width="9.140625" style="51" customWidth="1"/>
    <col min="10" max="10" width="7.28125" style="48" customWidth="1"/>
    <col min="11" max="11" width="5.7109375" style="48" customWidth="1"/>
    <col min="12" max="16384" width="10.00390625" style="48" customWidth="1"/>
  </cols>
  <sheetData>
    <row r="1" spans="1:10" s="45" customFormat="1" ht="14.25">
      <c r="A1" s="12" t="s">
        <v>22</v>
      </c>
      <c r="B1" s="54"/>
      <c r="C1" s="54"/>
      <c r="D1" s="54"/>
      <c r="E1" s="55"/>
      <c r="F1" s="56"/>
      <c r="G1" s="57"/>
      <c r="H1" s="57"/>
      <c r="I1" s="55"/>
      <c r="J1" s="44"/>
    </row>
    <row r="2" spans="1:10" s="45" customFormat="1" ht="14.25">
      <c r="A2" s="12" t="s">
        <v>46</v>
      </c>
      <c r="B2" s="54"/>
      <c r="C2" s="54"/>
      <c r="D2" s="54"/>
      <c r="E2" s="55"/>
      <c r="F2" s="56"/>
      <c r="G2" s="57"/>
      <c r="H2" s="57"/>
      <c r="I2" s="55"/>
      <c r="J2" s="44"/>
    </row>
    <row r="3" spans="1:8" s="3" customFormat="1" ht="12.75">
      <c r="A3" s="14"/>
      <c r="C3" s="15"/>
      <c r="D3" s="16"/>
      <c r="E3" s="17" t="s">
        <v>23</v>
      </c>
      <c r="F3" s="17">
        <v>11</v>
      </c>
      <c r="H3" s="18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22</v>
      </c>
      <c r="H4" s="19">
        <v>160</v>
      </c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23" t="s">
        <v>29</v>
      </c>
      <c r="H5" s="23" t="s">
        <v>30</v>
      </c>
      <c r="I5" s="22" t="s">
        <v>31</v>
      </c>
    </row>
    <row r="6" spans="1:9" ht="14.25">
      <c r="A6" s="58">
        <v>1</v>
      </c>
      <c r="B6" s="59">
        <v>4</v>
      </c>
      <c r="C6" s="24" t="s">
        <v>8</v>
      </c>
      <c r="D6" s="25" t="s">
        <v>20</v>
      </c>
      <c r="E6" s="62">
        <v>-0.5</v>
      </c>
      <c r="F6" s="105">
        <v>40.5625</v>
      </c>
      <c r="G6" s="63">
        <v>111</v>
      </c>
      <c r="H6" s="106">
        <v>0.69375</v>
      </c>
      <c r="I6" s="65">
        <v>12</v>
      </c>
    </row>
    <row r="7" spans="1:9" ht="14.25">
      <c r="A7" s="58">
        <v>2</v>
      </c>
      <c r="B7" s="59">
        <v>8</v>
      </c>
      <c r="C7" s="46" t="s">
        <v>47</v>
      </c>
      <c r="D7" s="47" t="s">
        <v>16</v>
      </c>
      <c r="E7" s="62">
        <v>3</v>
      </c>
      <c r="F7" s="105">
        <v>20.5625</v>
      </c>
      <c r="G7" s="63">
        <v>92</v>
      </c>
      <c r="H7" s="106">
        <v>0.575</v>
      </c>
      <c r="I7" s="65">
        <v>5</v>
      </c>
    </row>
    <row r="8" spans="1:9" ht="14.25">
      <c r="A8" s="58">
        <v>3</v>
      </c>
      <c r="B8" s="59">
        <v>3</v>
      </c>
      <c r="C8" s="24" t="s">
        <v>15</v>
      </c>
      <c r="D8" s="25" t="s">
        <v>3</v>
      </c>
      <c r="E8" s="62">
        <v>2.5</v>
      </c>
      <c r="F8" s="105">
        <v>10.75</v>
      </c>
      <c r="G8" s="63">
        <v>85</v>
      </c>
      <c r="H8" s="106">
        <v>0.53125</v>
      </c>
      <c r="I8" s="65">
        <v>2</v>
      </c>
    </row>
    <row r="9" spans="1:9" ht="14.25">
      <c r="A9" s="58">
        <v>4</v>
      </c>
      <c r="B9" s="59">
        <v>1</v>
      </c>
      <c r="C9" s="24" t="s">
        <v>48</v>
      </c>
      <c r="D9" s="25" t="s">
        <v>17</v>
      </c>
      <c r="E9" s="62">
        <v>1</v>
      </c>
      <c r="F9" s="105">
        <v>3.5</v>
      </c>
      <c r="G9" s="63">
        <v>87</v>
      </c>
      <c r="H9" s="106">
        <v>0.54375</v>
      </c>
      <c r="I9" s="65">
        <v>1</v>
      </c>
    </row>
    <row r="10" spans="1:9" ht="14.25">
      <c r="A10" s="58">
        <v>5</v>
      </c>
      <c r="B10" s="59">
        <v>5</v>
      </c>
      <c r="C10" s="24" t="s">
        <v>49</v>
      </c>
      <c r="D10" s="25" t="s">
        <v>50</v>
      </c>
      <c r="E10" s="62">
        <v>3</v>
      </c>
      <c r="F10" s="105">
        <v>0.6875</v>
      </c>
      <c r="G10" s="63">
        <v>74</v>
      </c>
      <c r="H10" s="106">
        <v>0.4625</v>
      </c>
      <c r="I10" s="65"/>
    </row>
    <row r="11" spans="1:9" ht="14.25">
      <c r="A11" s="58">
        <v>6</v>
      </c>
      <c r="B11" s="66">
        <v>9</v>
      </c>
      <c r="C11" s="10" t="s">
        <v>18</v>
      </c>
      <c r="D11" s="11" t="s">
        <v>51</v>
      </c>
      <c r="E11" s="62">
        <v>0.5</v>
      </c>
      <c r="F11" s="105">
        <v>0.1875</v>
      </c>
      <c r="G11" s="63">
        <v>87</v>
      </c>
      <c r="H11" s="106">
        <v>0.54375</v>
      </c>
      <c r="I11" s="65"/>
    </row>
    <row r="12" spans="1:9" ht="14.25">
      <c r="A12" s="58">
        <v>7</v>
      </c>
      <c r="B12" s="66">
        <v>6</v>
      </c>
      <c r="C12" s="24" t="s">
        <v>7</v>
      </c>
      <c r="D12" s="25" t="s">
        <v>32</v>
      </c>
      <c r="E12" s="62">
        <v>2.5</v>
      </c>
      <c r="F12" s="105">
        <v>0</v>
      </c>
      <c r="G12" s="63">
        <v>88</v>
      </c>
      <c r="H12" s="106">
        <v>0.55</v>
      </c>
      <c r="I12" s="65"/>
    </row>
    <row r="13" spans="1:9" ht="14.25">
      <c r="A13" s="58">
        <v>8</v>
      </c>
      <c r="B13" s="59">
        <v>10</v>
      </c>
      <c r="C13" s="24" t="s">
        <v>13</v>
      </c>
      <c r="D13" s="25" t="s">
        <v>19</v>
      </c>
      <c r="E13" s="62">
        <v>1</v>
      </c>
      <c r="F13" s="105">
        <v>-9.25</v>
      </c>
      <c r="G13" s="63">
        <v>68</v>
      </c>
      <c r="H13" s="106">
        <v>0.425</v>
      </c>
      <c r="I13" s="65"/>
    </row>
    <row r="14" spans="1:9" ht="14.25">
      <c r="A14" s="58">
        <v>9</v>
      </c>
      <c r="B14" s="59">
        <v>7</v>
      </c>
      <c r="C14" s="24" t="s">
        <v>5</v>
      </c>
      <c r="D14" s="25" t="s">
        <v>10</v>
      </c>
      <c r="E14" s="62">
        <v>1.5</v>
      </c>
      <c r="F14" s="105">
        <v>-10.125</v>
      </c>
      <c r="G14" s="63">
        <v>66</v>
      </c>
      <c r="H14" s="106">
        <v>0.4125</v>
      </c>
      <c r="I14" s="65"/>
    </row>
    <row r="15" spans="1:9" ht="14.25">
      <c r="A15" s="58">
        <v>10</v>
      </c>
      <c r="B15" s="59">
        <v>11</v>
      </c>
      <c r="C15" s="10" t="s">
        <v>2</v>
      </c>
      <c r="D15" s="25" t="s">
        <v>1</v>
      </c>
      <c r="E15" s="62">
        <v>-0.75</v>
      </c>
      <c r="F15" s="105">
        <v>-15.8125</v>
      </c>
      <c r="G15" s="63">
        <v>70</v>
      </c>
      <c r="H15" s="106">
        <v>0.4375</v>
      </c>
      <c r="I15" s="65"/>
    </row>
    <row r="16" spans="1:9" ht="14.25">
      <c r="A16" s="58">
        <v>11</v>
      </c>
      <c r="B16" s="66">
        <v>2</v>
      </c>
      <c r="C16" s="29" t="s">
        <v>9</v>
      </c>
      <c r="D16" s="61" t="s">
        <v>6</v>
      </c>
      <c r="E16" s="62">
        <v>2</v>
      </c>
      <c r="F16" s="105">
        <v>-41.0625</v>
      </c>
      <c r="G16" s="63">
        <v>52</v>
      </c>
      <c r="H16" s="106">
        <v>0.325</v>
      </c>
      <c r="I16" s="65"/>
    </row>
    <row r="17" spans="1:9" ht="14.25">
      <c r="A17" s="69"/>
      <c r="B17" s="70"/>
      <c r="C17" s="70"/>
      <c r="D17" s="70"/>
      <c r="E17" s="69"/>
      <c r="F17" s="71"/>
      <c r="G17" s="69"/>
      <c r="H17" s="68"/>
      <c r="I17" s="72"/>
    </row>
    <row r="18" spans="1:9" ht="14.25">
      <c r="A18" s="69"/>
      <c r="B18" s="70"/>
      <c r="C18" s="70"/>
      <c r="D18" s="69"/>
      <c r="E18" s="71"/>
      <c r="F18" s="69"/>
      <c r="G18" s="68"/>
      <c r="H18" s="72"/>
      <c r="I18" s="6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J20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48" customWidth="1"/>
    <col min="2" max="2" width="4.421875" style="52" customWidth="1"/>
    <col min="3" max="3" width="17.00390625" style="52" customWidth="1"/>
    <col min="4" max="4" width="18.28125" style="52" customWidth="1"/>
    <col min="5" max="5" width="5.28125" style="48" customWidth="1"/>
    <col min="6" max="6" width="9.57421875" style="50" customWidth="1"/>
    <col min="7" max="7" width="7.8515625" style="48" customWidth="1"/>
    <col min="8" max="8" width="6.8515625" style="49" customWidth="1"/>
    <col min="9" max="9" width="9.140625" style="51" customWidth="1"/>
    <col min="10" max="10" width="7.28125" style="48" customWidth="1"/>
    <col min="11" max="11" width="5.7109375" style="48" customWidth="1"/>
    <col min="12" max="16384" width="10.00390625" style="48" customWidth="1"/>
  </cols>
  <sheetData>
    <row r="1" spans="1:10" s="45" customFormat="1" ht="14.25">
      <c r="A1" s="12" t="s">
        <v>22</v>
      </c>
      <c r="B1" s="54"/>
      <c r="C1" s="54"/>
      <c r="D1" s="54"/>
      <c r="E1" s="55"/>
      <c r="F1" s="56"/>
      <c r="G1" s="57"/>
      <c r="H1" s="57"/>
      <c r="I1" s="55"/>
      <c r="J1" s="55"/>
    </row>
    <row r="2" spans="1:10" s="45" customFormat="1" ht="14.25">
      <c r="A2" s="12" t="s">
        <v>52</v>
      </c>
      <c r="B2" s="54"/>
      <c r="C2" s="54"/>
      <c r="D2" s="54"/>
      <c r="E2" s="55"/>
      <c r="F2" s="56"/>
      <c r="G2" s="57"/>
      <c r="H2" s="57"/>
      <c r="I2" s="55"/>
      <c r="J2" s="55"/>
    </row>
    <row r="3" spans="1:8" s="3" customFormat="1" ht="12.75">
      <c r="A3" s="14"/>
      <c r="C3" s="15"/>
      <c r="D3" s="16"/>
      <c r="E3" s="17" t="s">
        <v>23</v>
      </c>
      <c r="F3" s="17">
        <v>4</v>
      </c>
      <c r="H3" s="77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21</v>
      </c>
      <c r="H4" s="78">
        <v>42</v>
      </c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79" t="s">
        <v>29</v>
      </c>
      <c r="H5" s="23" t="s">
        <v>30</v>
      </c>
      <c r="I5" s="22" t="s">
        <v>31</v>
      </c>
    </row>
    <row r="6" spans="1:10" ht="14.25">
      <c r="A6" s="80">
        <v>1</v>
      </c>
      <c r="B6" s="81">
        <v>4</v>
      </c>
      <c r="C6" s="24" t="s">
        <v>2</v>
      </c>
      <c r="D6" s="25" t="s">
        <v>8</v>
      </c>
      <c r="E6" s="82">
        <v>-1</v>
      </c>
      <c r="F6" s="107">
        <v>18.5</v>
      </c>
      <c r="G6" s="83">
        <v>23</v>
      </c>
      <c r="H6" s="108">
        <v>0.5476190476190477</v>
      </c>
      <c r="I6" s="68">
        <v>5</v>
      </c>
      <c r="J6" s="65"/>
    </row>
    <row r="7" spans="1:10" ht="14.25">
      <c r="A7" s="80">
        <v>2</v>
      </c>
      <c r="B7" s="81">
        <v>1</v>
      </c>
      <c r="C7" s="24" t="s">
        <v>48</v>
      </c>
      <c r="D7" s="25" t="s">
        <v>17</v>
      </c>
      <c r="E7" s="82">
        <v>1</v>
      </c>
      <c r="F7" s="107">
        <v>-0.5</v>
      </c>
      <c r="G7" s="83">
        <v>21</v>
      </c>
      <c r="H7" s="108">
        <v>0.5</v>
      </c>
      <c r="I7" s="68">
        <v>1</v>
      </c>
      <c r="J7" s="65"/>
    </row>
    <row r="8" spans="1:10" ht="14.25">
      <c r="A8" s="85">
        <v>3</v>
      </c>
      <c r="B8" s="81">
        <v>3</v>
      </c>
      <c r="C8" s="10" t="s">
        <v>7</v>
      </c>
      <c r="D8" s="11" t="s">
        <v>32</v>
      </c>
      <c r="E8" s="82">
        <v>2.5</v>
      </c>
      <c r="F8" s="107">
        <v>-7.5</v>
      </c>
      <c r="G8" s="83">
        <v>21</v>
      </c>
      <c r="H8" s="108">
        <v>0.5</v>
      </c>
      <c r="I8" s="65"/>
      <c r="J8" s="65"/>
    </row>
    <row r="9" spans="1:10" ht="14.25">
      <c r="A9" s="80">
        <v>4</v>
      </c>
      <c r="B9" s="81">
        <v>2</v>
      </c>
      <c r="C9" s="24" t="s">
        <v>9</v>
      </c>
      <c r="D9" s="11" t="s">
        <v>6</v>
      </c>
      <c r="E9" s="82">
        <v>1</v>
      </c>
      <c r="F9" s="107">
        <v>-10.5</v>
      </c>
      <c r="G9" s="83">
        <v>19</v>
      </c>
      <c r="H9" s="108">
        <v>0.4523809523809524</v>
      </c>
      <c r="I9" s="68"/>
      <c r="J9" s="65"/>
    </row>
    <row r="10" spans="1:10" ht="14.25">
      <c r="A10" s="69"/>
      <c r="B10" s="70"/>
      <c r="C10" s="70"/>
      <c r="D10" s="70"/>
      <c r="E10" s="69"/>
      <c r="F10" s="69"/>
      <c r="G10" s="87"/>
      <c r="H10" s="72"/>
      <c r="I10" s="65"/>
      <c r="J10" s="65"/>
    </row>
    <row r="11" spans="1:10" ht="14.25">
      <c r="A11" s="69"/>
      <c r="B11" s="70"/>
      <c r="C11" s="70"/>
      <c r="D11" s="70"/>
      <c r="E11" s="69"/>
      <c r="F11" s="71"/>
      <c r="G11" s="69"/>
      <c r="H11" s="87"/>
      <c r="I11" s="72"/>
      <c r="J11" s="65"/>
    </row>
    <row r="12" spans="1:10" ht="14.25">
      <c r="A12" s="69"/>
      <c r="B12" s="70"/>
      <c r="C12" s="70"/>
      <c r="D12" s="70"/>
      <c r="E12" s="69"/>
      <c r="F12" s="71"/>
      <c r="G12" s="69"/>
      <c r="H12" s="87"/>
      <c r="I12" s="72"/>
      <c r="J12" s="65"/>
    </row>
    <row r="13" spans="1:10" ht="14.25">
      <c r="A13" s="69"/>
      <c r="B13" s="70"/>
      <c r="C13" s="70"/>
      <c r="D13" s="70"/>
      <c r="E13" s="69"/>
      <c r="F13" s="71"/>
      <c r="G13" s="69"/>
      <c r="H13" s="87"/>
      <c r="I13" s="72"/>
      <c r="J13" s="65"/>
    </row>
    <row r="14" spans="1:10" ht="14.25">
      <c r="A14" s="69"/>
      <c r="B14" s="70"/>
      <c r="C14" s="70"/>
      <c r="D14" s="70"/>
      <c r="E14" s="69"/>
      <c r="F14" s="71"/>
      <c r="G14" s="69"/>
      <c r="H14" s="87"/>
      <c r="I14" s="72"/>
      <c r="J14" s="65"/>
    </row>
    <row r="15" spans="1:10" ht="14.25">
      <c r="A15" s="69"/>
      <c r="B15" s="70"/>
      <c r="C15" s="70"/>
      <c r="D15" s="70"/>
      <c r="E15" s="69"/>
      <c r="F15" s="71"/>
      <c r="G15" s="69"/>
      <c r="H15" s="87"/>
      <c r="I15" s="72"/>
      <c r="J15" s="65"/>
    </row>
    <row r="16" spans="1:10" ht="14.25">
      <c r="A16" s="69"/>
      <c r="B16" s="70"/>
      <c r="C16" s="70"/>
      <c r="D16" s="70"/>
      <c r="E16" s="69"/>
      <c r="F16" s="71"/>
      <c r="G16" s="69"/>
      <c r="H16" s="87"/>
      <c r="I16" s="72"/>
      <c r="J16" s="72"/>
    </row>
    <row r="17" spans="1:9" ht="14.25">
      <c r="A17" s="69"/>
      <c r="B17" s="70"/>
      <c r="C17" s="70"/>
      <c r="D17" s="70"/>
      <c r="E17" s="69"/>
      <c r="F17" s="71"/>
      <c r="G17" s="69"/>
      <c r="H17" s="87"/>
      <c r="I17" s="72"/>
    </row>
    <row r="18" spans="1:9" ht="14.25">
      <c r="A18" s="69"/>
      <c r="B18" s="70"/>
      <c r="C18" s="70"/>
      <c r="D18" s="70"/>
      <c r="E18" s="69"/>
      <c r="F18" s="71"/>
      <c r="G18" s="69"/>
      <c r="H18" s="87"/>
      <c r="I18" s="72"/>
    </row>
    <row r="19" spans="1:9" ht="14.25">
      <c r="A19" s="69"/>
      <c r="B19" s="70"/>
      <c r="C19" s="70"/>
      <c r="D19" s="70"/>
      <c r="E19" s="69"/>
      <c r="F19" s="71"/>
      <c r="G19" s="69"/>
      <c r="H19" s="87"/>
      <c r="I19" s="72"/>
    </row>
    <row r="20" spans="1:9" ht="14.25">
      <c r="A20" s="69"/>
      <c r="B20" s="70"/>
      <c r="C20" s="70"/>
      <c r="D20" s="70"/>
      <c r="E20" s="69"/>
      <c r="F20" s="71"/>
      <c r="G20" s="69"/>
      <c r="H20" s="87"/>
      <c r="I20" s="7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J24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48" customWidth="1"/>
    <col min="2" max="2" width="4.421875" style="52" customWidth="1"/>
    <col min="3" max="3" width="17.00390625" style="52" customWidth="1"/>
    <col min="4" max="4" width="18.28125" style="52" customWidth="1"/>
    <col min="5" max="5" width="5.28125" style="48" customWidth="1"/>
    <col min="6" max="6" width="9.57421875" style="50" customWidth="1"/>
    <col min="7" max="7" width="7.8515625" style="48" customWidth="1"/>
    <col min="8" max="8" width="6.8515625" style="49" customWidth="1"/>
    <col min="9" max="9" width="9.140625" style="51" customWidth="1"/>
    <col min="10" max="10" width="7.28125" style="48" customWidth="1"/>
    <col min="11" max="11" width="5.7109375" style="48" customWidth="1"/>
    <col min="12" max="16384" width="10.00390625" style="48" customWidth="1"/>
  </cols>
  <sheetData>
    <row r="1" spans="1:10" s="45" customFormat="1" ht="14.25">
      <c r="A1" s="12" t="s">
        <v>22</v>
      </c>
      <c r="B1" s="54"/>
      <c r="C1" s="54"/>
      <c r="D1" s="54"/>
      <c r="E1" s="55"/>
      <c r="F1" s="56"/>
      <c r="G1" s="57"/>
      <c r="H1" s="57"/>
      <c r="I1" s="55"/>
      <c r="J1" s="44"/>
    </row>
    <row r="2" spans="1:10" s="45" customFormat="1" ht="14.25">
      <c r="A2" s="12" t="s">
        <v>53</v>
      </c>
      <c r="B2" s="54"/>
      <c r="C2" s="54"/>
      <c r="D2" s="54"/>
      <c r="E2" s="55"/>
      <c r="F2" s="56"/>
      <c r="G2" s="57"/>
      <c r="H2" s="57"/>
      <c r="I2" s="55"/>
      <c r="J2" s="44"/>
    </row>
    <row r="3" spans="1:8" s="3" customFormat="1" ht="12.75">
      <c r="A3" s="14"/>
      <c r="C3" s="15"/>
      <c r="D3" s="16"/>
      <c r="E3" s="17" t="s">
        <v>23</v>
      </c>
      <c r="F3" s="17">
        <v>9</v>
      </c>
      <c r="H3" s="18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18</v>
      </c>
      <c r="H4" s="19">
        <v>96</v>
      </c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23" t="s">
        <v>29</v>
      </c>
      <c r="H5" s="23" t="s">
        <v>30</v>
      </c>
      <c r="I5" s="22" t="s">
        <v>31</v>
      </c>
    </row>
    <row r="6" spans="1:9" ht="14.25">
      <c r="A6" s="58">
        <v>1</v>
      </c>
      <c r="B6" s="59">
        <v>1</v>
      </c>
      <c r="C6" s="60" t="s">
        <v>18</v>
      </c>
      <c r="D6" s="61" t="s">
        <v>51</v>
      </c>
      <c r="E6" s="62">
        <v>0.5</v>
      </c>
      <c r="F6" s="63">
        <v>20.375</v>
      </c>
      <c r="G6" s="63">
        <v>66</v>
      </c>
      <c r="H6" s="64">
        <v>0.6875</v>
      </c>
      <c r="I6" s="65">
        <v>8</v>
      </c>
    </row>
    <row r="7" spans="1:9" ht="14.25">
      <c r="A7" s="67">
        <v>2</v>
      </c>
      <c r="B7" s="59">
        <v>2</v>
      </c>
      <c r="C7" s="24" t="s">
        <v>7</v>
      </c>
      <c r="D7" s="25" t="s">
        <v>32</v>
      </c>
      <c r="E7" s="62">
        <v>2.5</v>
      </c>
      <c r="F7" s="63">
        <v>13.75</v>
      </c>
      <c r="G7" s="63">
        <v>58</v>
      </c>
      <c r="H7" s="64">
        <v>0.6041666666666666</v>
      </c>
      <c r="I7" s="65">
        <v>3</v>
      </c>
    </row>
    <row r="8" spans="1:9" ht="12.75">
      <c r="A8" s="58">
        <v>3</v>
      </c>
      <c r="B8" s="66">
        <v>9</v>
      </c>
      <c r="C8" s="24" t="s">
        <v>8</v>
      </c>
      <c r="D8" s="11" t="s">
        <v>20</v>
      </c>
      <c r="E8" s="62">
        <v>-0.5</v>
      </c>
      <c r="F8" s="63">
        <v>13.5</v>
      </c>
      <c r="G8" s="63">
        <v>59</v>
      </c>
      <c r="H8" s="64">
        <v>0.6145833333333334</v>
      </c>
      <c r="I8" s="68">
        <v>1</v>
      </c>
    </row>
    <row r="9" spans="1:9" ht="14.25">
      <c r="A9" s="58">
        <v>4</v>
      </c>
      <c r="B9" s="59">
        <v>8</v>
      </c>
      <c r="C9" s="24" t="s">
        <v>2</v>
      </c>
      <c r="D9" s="25" t="s">
        <v>1</v>
      </c>
      <c r="E9" s="62">
        <v>-0.75</v>
      </c>
      <c r="F9" s="63">
        <v>5.75</v>
      </c>
      <c r="G9" s="63">
        <v>48</v>
      </c>
      <c r="H9" s="64">
        <v>0.5</v>
      </c>
      <c r="I9" s="65">
        <v>1</v>
      </c>
    </row>
    <row r="10" spans="1:9" ht="12.75">
      <c r="A10" s="67">
        <v>5</v>
      </c>
      <c r="B10" s="59">
        <v>5</v>
      </c>
      <c r="C10" s="29" t="s">
        <v>9</v>
      </c>
      <c r="D10" s="30" t="s">
        <v>6</v>
      </c>
      <c r="E10" s="62">
        <v>1</v>
      </c>
      <c r="F10" s="63">
        <v>3</v>
      </c>
      <c r="G10" s="63">
        <v>45</v>
      </c>
      <c r="H10" s="64">
        <v>0.46875</v>
      </c>
      <c r="I10" s="68"/>
    </row>
    <row r="11" spans="1:9" ht="14.25">
      <c r="A11" s="58">
        <v>6</v>
      </c>
      <c r="B11" s="66">
        <v>7</v>
      </c>
      <c r="C11" s="10" t="s">
        <v>10</v>
      </c>
      <c r="D11" s="11" t="s">
        <v>54</v>
      </c>
      <c r="E11" s="62">
        <v>1.5</v>
      </c>
      <c r="F11" s="63">
        <v>-5.5</v>
      </c>
      <c r="G11" s="63">
        <v>45</v>
      </c>
      <c r="H11" s="64">
        <v>0.46875</v>
      </c>
      <c r="I11" s="65"/>
    </row>
    <row r="12" spans="1:9" ht="14.25">
      <c r="A12" s="58">
        <v>7</v>
      </c>
      <c r="B12" s="59">
        <v>3</v>
      </c>
      <c r="C12" s="109" t="s">
        <v>15</v>
      </c>
      <c r="D12" s="110" t="s">
        <v>3</v>
      </c>
      <c r="E12" s="62">
        <v>2.5</v>
      </c>
      <c r="F12" s="63">
        <v>-7.5</v>
      </c>
      <c r="G12" s="63">
        <v>50</v>
      </c>
      <c r="H12" s="64">
        <v>0.5208333333333334</v>
      </c>
      <c r="I12" s="65"/>
    </row>
    <row r="13" spans="1:9" ht="14.25">
      <c r="A13" s="58">
        <v>8</v>
      </c>
      <c r="B13" s="66">
        <v>4</v>
      </c>
      <c r="C13" s="109" t="s">
        <v>13</v>
      </c>
      <c r="D13" s="61" t="s">
        <v>19</v>
      </c>
      <c r="E13" s="62">
        <v>1</v>
      </c>
      <c r="F13" s="63">
        <v>-18.75</v>
      </c>
      <c r="G13" s="63">
        <v>36</v>
      </c>
      <c r="H13" s="64">
        <v>0.375</v>
      </c>
      <c r="I13" s="65"/>
    </row>
    <row r="14" spans="1:9" ht="12.75">
      <c r="A14" s="58">
        <v>9</v>
      </c>
      <c r="B14" s="66">
        <v>6</v>
      </c>
      <c r="C14" s="10" t="s">
        <v>55</v>
      </c>
      <c r="D14" s="11" t="s">
        <v>56</v>
      </c>
      <c r="E14" s="62">
        <v>3</v>
      </c>
      <c r="F14" s="63">
        <v>-24.625</v>
      </c>
      <c r="G14" s="63">
        <v>25</v>
      </c>
      <c r="H14" s="64">
        <v>0.2604166666666667</v>
      </c>
      <c r="I14" s="68"/>
    </row>
    <row r="15" spans="1:9" ht="14.25">
      <c r="A15" s="69"/>
      <c r="B15" s="70"/>
      <c r="C15" s="70"/>
      <c r="D15" s="70"/>
      <c r="E15" s="69"/>
      <c r="F15" s="71"/>
      <c r="G15" s="69"/>
      <c r="H15" s="68"/>
      <c r="I15" s="72"/>
    </row>
    <row r="16" spans="1:9" ht="14.25">
      <c r="A16" s="69"/>
      <c r="B16" s="70"/>
      <c r="C16" s="70"/>
      <c r="D16" s="70"/>
      <c r="E16" s="69"/>
      <c r="F16" s="71"/>
      <c r="G16" s="69"/>
      <c r="H16" s="68"/>
      <c r="I16" s="72"/>
    </row>
    <row r="17" spans="1:9" ht="14.25">
      <c r="A17" s="69"/>
      <c r="B17" s="70"/>
      <c r="C17" s="70"/>
      <c r="D17" s="70"/>
      <c r="E17" s="69"/>
      <c r="F17" s="71"/>
      <c r="G17" s="69"/>
      <c r="H17" s="68"/>
      <c r="I17" s="72"/>
    </row>
    <row r="18" spans="1:9" ht="14.25">
      <c r="A18" s="69"/>
      <c r="B18" s="70"/>
      <c r="C18" s="70"/>
      <c r="D18" s="69"/>
      <c r="E18" s="71"/>
      <c r="F18" s="69"/>
      <c r="G18" s="68"/>
      <c r="H18" s="72"/>
      <c r="I18" s="69"/>
    </row>
    <row r="19" spans="1:9" ht="14.25">
      <c r="A19" s="69"/>
      <c r="B19" s="70"/>
      <c r="C19" s="70"/>
      <c r="D19" s="70"/>
      <c r="E19" s="69"/>
      <c r="F19" s="71"/>
      <c r="G19" s="69"/>
      <c r="H19" s="68"/>
      <c r="I19" s="72"/>
    </row>
    <row r="20" spans="1:9" ht="14.25">
      <c r="A20" s="69"/>
      <c r="B20" s="70"/>
      <c r="C20" s="70"/>
      <c r="D20" s="70"/>
      <c r="E20" s="69"/>
      <c r="F20" s="71"/>
      <c r="G20" s="69"/>
      <c r="H20" s="68"/>
      <c r="I20" s="72"/>
    </row>
    <row r="21" spans="1:9" ht="14.25">
      <c r="A21" s="69"/>
      <c r="B21" s="70"/>
      <c r="C21" s="70"/>
      <c r="D21" s="70"/>
      <c r="E21" s="69"/>
      <c r="F21" s="71"/>
      <c r="G21" s="69"/>
      <c r="H21" s="68"/>
      <c r="I21" s="72"/>
    </row>
    <row r="22" spans="1:9" ht="14.25">
      <c r="A22" s="69"/>
      <c r="B22" s="70"/>
      <c r="C22" s="70"/>
      <c r="D22" s="70"/>
      <c r="E22" s="69"/>
      <c r="F22" s="71"/>
      <c r="G22" s="69"/>
      <c r="H22" s="68"/>
      <c r="I22" s="72"/>
    </row>
    <row r="23" spans="1:9" ht="14.25">
      <c r="A23" s="69"/>
      <c r="B23" s="70"/>
      <c r="C23" s="70"/>
      <c r="D23" s="70"/>
      <c r="E23" s="69"/>
      <c r="F23" s="71"/>
      <c r="G23" s="69"/>
      <c r="H23" s="68"/>
      <c r="I23" s="72"/>
    </row>
    <row r="24" spans="1:9" ht="14.25">
      <c r="A24" s="69"/>
      <c r="B24" s="70"/>
      <c r="C24" s="70"/>
      <c r="D24" s="70"/>
      <c r="E24" s="69"/>
      <c r="F24" s="71"/>
      <c r="G24" s="69"/>
      <c r="H24" s="68"/>
      <c r="I24" s="7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J18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48" customWidth="1"/>
    <col min="2" max="2" width="4.421875" style="52" customWidth="1"/>
    <col min="3" max="3" width="17.00390625" style="52" customWidth="1"/>
    <col min="4" max="4" width="18.28125" style="52" customWidth="1"/>
    <col min="5" max="5" width="5.28125" style="48" customWidth="1"/>
    <col min="6" max="6" width="9.57421875" style="50" customWidth="1"/>
    <col min="7" max="7" width="7.8515625" style="48" customWidth="1"/>
    <col min="8" max="8" width="6.8515625" style="49" customWidth="1"/>
    <col min="9" max="9" width="9.140625" style="51" customWidth="1"/>
    <col min="10" max="10" width="7.28125" style="48" customWidth="1"/>
    <col min="11" max="11" width="5.7109375" style="48" customWidth="1"/>
    <col min="12" max="16384" width="10.00390625" style="48" customWidth="1"/>
  </cols>
  <sheetData>
    <row r="1" spans="1:10" s="45" customFormat="1" ht="14.25">
      <c r="A1" s="12" t="s">
        <v>22</v>
      </c>
      <c r="B1" s="54"/>
      <c r="C1" s="54"/>
      <c r="D1" s="54"/>
      <c r="E1" s="55"/>
      <c r="F1" s="56"/>
      <c r="G1" s="57"/>
      <c r="H1" s="57"/>
      <c r="I1" s="55"/>
      <c r="J1" s="44"/>
    </row>
    <row r="2" spans="1:10" s="45" customFormat="1" ht="14.25">
      <c r="A2" s="12" t="s">
        <v>57</v>
      </c>
      <c r="B2" s="54"/>
      <c r="C2" s="54"/>
      <c r="D2" s="54"/>
      <c r="E2" s="55"/>
      <c r="F2" s="56"/>
      <c r="G2" s="57"/>
      <c r="H2" s="57"/>
      <c r="I2" s="55"/>
      <c r="J2" s="44"/>
    </row>
    <row r="3" spans="1:8" s="3" customFormat="1" ht="12.75">
      <c r="A3" s="14"/>
      <c r="C3" s="15"/>
      <c r="D3" s="16"/>
      <c r="E3" s="17" t="s">
        <v>23</v>
      </c>
      <c r="F3" s="17">
        <v>9</v>
      </c>
      <c r="H3" s="18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18</v>
      </c>
      <c r="H4" s="19">
        <v>96</v>
      </c>
    </row>
    <row r="5" spans="1:9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23" t="s">
        <v>29</v>
      </c>
      <c r="H5" s="23" t="s">
        <v>30</v>
      </c>
      <c r="I5" s="22" t="s">
        <v>31</v>
      </c>
    </row>
    <row r="6" spans="1:9" ht="14.25">
      <c r="A6" s="58">
        <v>1</v>
      </c>
      <c r="B6" s="66">
        <v>8</v>
      </c>
      <c r="C6" s="24" t="s">
        <v>8</v>
      </c>
      <c r="D6" s="11" t="s">
        <v>20</v>
      </c>
      <c r="E6" s="62">
        <v>-0.5</v>
      </c>
      <c r="F6" s="63">
        <v>26</v>
      </c>
      <c r="G6" s="63">
        <v>54</v>
      </c>
      <c r="H6" s="64">
        <v>0.5625</v>
      </c>
      <c r="I6" s="65">
        <v>8</v>
      </c>
    </row>
    <row r="7" spans="1:9" ht="14.25">
      <c r="A7" s="58">
        <v>2</v>
      </c>
      <c r="B7" s="66">
        <v>2</v>
      </c>
      <c r="C7" s="24" t="s">
        <v>40</v>
      </c>
      <c r="D7" s="25" t="s">
        <v>17</v>
      </c>
      <c r="E7" s="62">
        <v>0.5</v>
      </c>
      <c r="F7" s="63">
        <v>22.125</v>
      </c>
      <c r="G7" s="63">
        <v>53</v>
      </c>
      <c r="H7" s="64">
        <v>0.5520833333333334</v>
      </c>
      <c r="I7" s="65">
        <v>3</v>
      </c>
    </row>
    <row r="8" spans="1:9" ht="14.25">
      <c r="A8" s="58">
        <v>3</v>
      </c>
      <c r="B8" s="59">
        <v>9</v>
      </c>
      <c r="C8" s="24" t="s">
        <v>7</v>
      </c>
      <c r="D8" s="25" t="s">
        <v>32</v>
      </c>
      <c r="E8" s="62">
        <v>2.5</v>
      </c>
      <c r="F8" s="63">
        <v>9.25</v>
      </c>
      <c r="G8" s="63">
        <v>48</v>
      </c>
      <c r="H8" s="64">
        <v>0.5</v>
      </c>
      <c r="I8" s="65">
        <v>1</v>
      </c>
    </row>
    <row r="9" spans="1:9" ht="14.25">
      <c r="A9" s="58">
        <v>4</v>
      </c>
      <c r="B9" s="59">
        <v>7</v>
      </c>
      <c r="C9" s="29" t="s">
        <v>9</v>
      </c>
      <c r="D9" s="30" t="s">
        <v>6</v>
      </c>
      <c r="E9" s="62">
        <v>1</v>
      </c>
      <c r="F9" s="63">
        <v>0.25</v>
      </c>
      <c r="G9" s="63">
        <v>54</v>
      </c>
      <c r="H9" s="64">
        <v>0.5625</v>
      </c>
      <c r="I9" s="65">
        <v>1</v>
      </c>
    </row>
    <row r="10" spans="1:9" ht="14.25">
      <c r="A10" s="67">
        <v>5</v>
      </c>
      <c r="B10" s="59">
        <v>6</v>
      </c>
      <c r="C10" s="10" t="s">
        <v>10</v>
      </c>
      <c r="D10" s="11" t="s">
        <v>55</v>
      </c>
      <c r="E10" s="62">
        <v>1.5</v>
      </c>
      <c r="F10" s="63">
        <v>-0.125</v>
      </c>
      <c r="G10" s="63">
        <v>47</v>
      </c>
      <c r="H10" s="64">
        <v>0.4895833333333333</v>
      </c>
      <c r="I10" s="65"/>
    </row>
    <row r="11" spans="1:9" ht="12.75">
      <c r="A11" s="58">
        <v>6</v>
      </c>
      <c r="B11" s="66">
        <v>4</v>
      </c>
      <c r="C11" s="29" t="s">
        <v>49</v>
      </c>
      <c r="D11" s="30" t="s">
        <v>50</v>
      </c>
      <c r="E11" s="62">
        <v>2.5</v>
      </c>
      <c r="F11" s="63">
        <v>-1.5</v>
      </c>
      <c r="G11" s="63">
        <v>51</v>
      </c>
      <c r="H11" s="64">
        <v>0.53125</v>
      </c>
      <c r="I11" s="68"/>
    </row>
    <row r="12" spans="1:9" ht="12.75">
      <c r="A12" s="58">
        <v>7</v>
      </c>
      <c r="B12" s="66">
        <v>5</v>
      </c>
      <c r="C12" s="109" t="s">
        <v>13</v>
      </c>
      <c r="D12" s="61" t="s">
        <v>19</v>
      </c>
      <c r="E12" s="62">
        <v>1</v>
      </c>
      <c r="F12" s="63">
        <v>-6.125</v>
      </c>
      <c r="G12" s="63">
        <v>47</v>
      </c>
      <c r="H12" s="64">
        <v>0.4895833333333333</v>
      </c>
      <c r="I12" s="68"/>
    </row>
    <row r="13" spans="1:9" ht="12.75">
      <c r="A13" s="67">
        <v>8</v>
      </c>
      <c r="B13" s="59">
        <v>1</v>
      </c>
      <c r="C13" s="109" t="s">
        <v>15</v>
      </c>
      <c r="D13" s="110" t="s">
        <v>3</v>
      </c>
      <c r="E13" s="62">
        <v>2.5</v>
      </c>
      <c r="F13" s="63">
        <v>-12.25</v>
      </c>
      <c r="G13" s="63">
        <v>51</v>
      </c>
      <c r="H13" s="64">
        <v>0.53125</v>
      </c>
      <c r="I13" s="68"/>
    </row>
    <row r="14" spans="1:9" ht="14.25">
      <c r="A14" s="58">
        <v>9</v>
      </c>
      <c r="B14" s="59">
        <v>3</v>
      </c>
      <c r="C14" s="24" t="s">
        <v>2</v>
      </c>
      <c r="D14" s="25" t="s">
        <v>1</v>
      </c>
      <c r="E14" s="62">
        <v>-0.75</v>
      </c>
      <c r="F14" s="63">
        <v>-37.625</v>
      </c>
      <c r="G14" s="63">
        <v>27</v>
      </c>
      <c r="H14" s="64">
        <v>0.28125</v>
      </c>
      <c r="I14" s="65"/>
    </row>
    <row r="15" spans="1:9" ht="14.25">
      <c r="A15" s="69"/>
      <c r="B15" s="70"/>
      <c r="C15" s="70"/>
      <c r="D15" s="70"/>
      <c r="E15" s="69"/>
      <c r="F15" s="71"/>
      <c r="G15" s="69"/>
      <c r="H15" s="68"/>
      <c r="I15" s="72"/>
    </row>
    <row r="16" spans="1:9" ht="14.25">
      <c r="A16" s="69"/>
      <c r="B16" s="70"/>
      <c r="C16" s="70"/>
      <c r="D16" s="70"/>
      <c r="E16" s="69"/>
      <c r="F16" s="71"/>
      <c r="G16" s="69"/>
      <c r="H16" s="68"/>
      <c r="I16" s="72"/>
    </row>
    <row r="17" spans="1:9" ht="14.25">
      <c r="A17" s="69"/>
      <c r="B17" s="70"/>
      <c r="C17" s="70"/>
      <c r="D17" s="70"/>
      <c r="E17" s="69"/>
      <c r="F17" s="71"/>
      <c r="G17" s="69"/>
      <c r="H17" s="68"/>
      <c r="I17" s="72"/>
    </row>
    <row r="18" spans="1:9" ht="14.25">
      <c r="A18" s="69"/>
      <c r="B18" s="70"/>
      <c r="C18" s="70"/>
      <c r="D18" s="69"/>
      <c r="E18" s="71"/>
      <c r="F18" s="69"/>
      <c r="G18" s="68"/>
      <c r="H18" s="72"/>
      <c r="I18" s="6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/>
  <dimension ref="A1:J15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48" customWidth="1"/>
    <col min="2" max="2" width="4.421875" style="52" customWidth="1"/>
    <col min="3" max="3" width="17.00390625" style="52" customWidth="1"/>
    <col min="4" max="4" width="18.28125" style="52" customWidth="1"/>
    <col min="5" max="5" width="5.28125" style="48" customWidth="1"/>
    <col min="6" max="6" width="9.57421875" style="50" customWidth="1"/>
    <col min="7" max="7" width="7.8515625" style="48" customWidth="1"/>
    <col min="8" max="8" width="6.8515625" style="49" customWidth="1"/>
    <col min="9" max="9" width="9.140625" style="51" customWidth="1"/>
    <col min="10" max="10" width="7.28125" style="48" customWidth="1"/>
    <col min="11" max="11" width="5.7109375" style="48" customWidth="1"/>
    <col min="12" max="16384" width="10.00390625" style="48" customWidth="1"/>
  </cols>
  <sheetData>
    <row r="1" spans="1:10" s="45" customFormat="1" ht="14.25">
      <c r="A1" s="12" t="s">
        <v>22</v>
      </c>
      <c r="B1" s="54"/>
      <c r="C1" s="54"/>
      <c r="D1" s="54"/>
      <c r="E1" s="55"/>
      <c r="F1" s="56"/>
      <c r="G1" s="57"/>
      <c r="H1" s="57"/>
      <c r="I1" s="55"/>
      <c r="J1" s="55"/>
    </row>
    <row r="2" spans="1:10" s="45" customFormat="1" ht="14.25">
      <c r="A2" s="12" t="s">
        <v>58</v>
      </c>
      <c r="B2" s="54"/>
      <c r="C2" s="54"/>
      <c r="D2" s="54"/>
      <c r="E2" s="55"/>
      <c r="F2" s="56"/>
      <c r="G2" s="57"/>
      <c r="H2" s="57"/>
      <c r="I2" s="55"/>
      <c r="J2" s="55"/>
    </row>
    <row r="3" spans="1:8" s="3" customFormat="1" ht="12.75">
      <c r="A3" s="14"/>
      <c r="C3" s="15"/>
      <c r="D3" s="16"/>
      <c r="E3" s="17" t="s">
        <v>23</v>
      </c>
      <c r="F3" s="17">
        <v>8</v>
      </c>
      <c r="H3" s="77" t="s">
        <v>24</v>
      </c>
    </row>
    <row r="4" spans="1:8" s="3" customFormat="1" ht="12.75">
      <c r="A4" s="2"/>
      <c r="B4" s="2"/>
      <c r="C4" s="2"/>
      <c r="D4" s="2"/>
      <c r="E4" s="17" t="s">
        <v>25</v>
      </c>
      <c r="F4" s="17">
        <v>21</v>
      </c>
      <c r="H4" s="78">
        <v>126</v>
      </c>
    </row>
    <row r="5" spans="1:10" s="3" customFormat="1" ht="12.75">
      <c r="A5" s="20" t="s">
        <v>0</v>
      </c>
      <c r="B5" s="20" t="s">
        <v>26</v>
      </c>
      <c r="C5" s="21" t="s">
        <v>21</v>
      </c>
      <c r="D5" s="21"/>
      <c r="E5" s="22" t="s">
        <v>27</v>
      </c>
      <c r="F5" s="22" t="s">
        <v>28</v>
      </c>
      <c r="G5" s="79" t="s">
        <v>29</v>
      </c>
      <c r="H5" s="23" t="s">
        <v>30</v>
      </c>
      <c r="I5" s="22" t="s">
        <v>59</v>
      </c>
      <c r="J5" s="22" t="s">
        <v>31</v>
      </c>
    </row>
    <row r="6" spans="1:10" ht="12.75">
      <c r="A6" s="80">
        <v>1</v>
      </c>
      <c r="B6" s="81">
        <v>2</v>
      </c>
      <c r="C6" s="24" t="s">
        <v>40</v>
      </c>
      <c r="D6" s="25" t="s">
        <v>17</v>
      </c>
      <c r="E6" s="82">
        <v>0.5</v>
      </c>
      <c r="F6" s="83">
        <v>43</v>
      </c>
      <c r="G6" s="83">
        <v>82.33333333333334</v>
      </c>
      <c r="H6" s="84">
        <v>0.6534391534391535</v>
      </c>
      <c r="I6" s="68"/>
      <c r="J6" s="68">
        <v>10</v>
      </c>
    </row>
    <row r="7" spans="1:10" ht="12.75">
      <c r="A7" s="80">
        <v>2</v>
      </c>
      <c r="B7" s="81">
        <v>1</v>
      </c>
      <c r="C7" s="10" t="s">
        <v>18</v>
      </c>
      <c r="D7" s="11" t="s">
        <v>51</v>
      </c>
      <c r="E7" s="82">
        <v>0.5</v>
      </c>
      <c r="F7" s="83">
        <v>15.875</v>
      </c>
      <c r="G7" s="83">
        <v>64.33333333333334</v>
      </c>
      <c r="H7" s="84">
        <v>0.5105820105820107</v>
      </c>
      <c r="I7" s="68">
        <v>-2</v>
      </c>
      <c r="J7" s="68">
        <v>3</v>
      </c>
    </row>
    <row r="8" spans="1:10" ht="14.25">
      <c r="A8" s="80">
        <v>3</v>
      </c>
      <c r="B8" s="81">
        <v>3</v>
      </c>
      <c r="C8" s="24" t="s">
        <v>2</v>
      </c>
      <c r="D8" s="25" t="s">
        <v>60</v>
      </c>
      <c r="E8" s="82">
        <v>-0.5</v>
      </c>
      <c r="F8" s="83">
        <v>4.125</v>
      </c>
      <c r="G8" s="83">
        <v>68.66666666666666</v>
      </c>
      <c r="H8" s="84">
        <v>0.5449735449735449</v>
      </c>
      <c r="I8" s="65"/>
      <c r="J8" s="65">
        <v>1</v>
      </c>
    </row>
    <row r="9" spans="1:10" ht="14.25">
      <c r="A9" s="80">
        <v>4</v>
      </c>
      <c r="B9" s="81">
        <v>6</v>
      </c>
      <c r="C9" s="29" t="s">
        <v>9</v>
      </c>
      <c r="D9" s="30" t="s">
        <v>6</v>
      </c>
      <c r="E9" s="82">
        <v>1</v>
      </c>
      <c r="F9" s="83">
        <v>-1.375</v>
      </c>
      <c r="G9" s="83">
        <v>54.2</v>
      </c>
      <c r="H9" s="84">
        <v>0.4301587301587302</v>
      </c>
      <c r="I9" s="65"/>
      <c r="J9" s="68"/>
    </row>
    <row r="10" spans="1:10" ht="14.25">
      <c r="A10" s="80">
        <v>5</v>
      </c>
      <c r="B10" s="81">
        <v>4</v>
      </c>
      <c r="C10" s="109" t="s">
        <v>15</v>
      </c>
      <c r="D10" s="47" t="s">
        <v>3</v>
      </c>
      <c r="E10" s="82">
        <v>2.5</v>
      </c>
      <c r="F10" s="83">
        <v>-2.125</v>
      </c>
      <c r="G10" s="83">
        <v>63.93333333333334</v>
      </c>
      <c r="H10" s="84">
        <v>0.5074074074074074</v>
      </c>
      <c r="I10" s="65"/>
      <c r="J10" s="65"/>
    </row>
    <row r="11" spans="1:10" ht="14.25">
      <c r="A11" s="85">
        <v>6</v>
      </c>
      <c r="B11" s="86">
        <v>5</v>
      </c>
      <c r="C11" s="46" t="s">
        <v>13</v>
      </c>
      <c r="D11" s="11" t="s">
        <v>19</v>
      </c>
      <c r="E11" s="82">
        <v>1</v>
      </c>
      <c r="F11" s="83">
        <v>-4.75</v>
      </c>
      <c r="G11" s="83">
        <v>62</v>
      </c>
      <c r="H11" s="84">
        <v>0.49206349206349204</v>
      </c>
      <c r="I11" s="68">
        <v>-4</v>
      </c>
      <c r="J11" s="65"/>
    </row>
    <row r="12" spans="1:10" ht="14.25">
      <c r="A12" s="85">
        <v>7</v>
      </c>
      <c r="B12" s="81">
        <v>8</v>
      </c>
      <c r="C12" s="24" t="s">
        <v>10</v>
      </c>
      <c r="D12" s="25" t="s">
        <v>8</v>
      </c>
      <c r="E12" s="82">
        <v>-0.25</v>
      </c>
      <c r="F12" s="83">
        <v>-20.25</v>
      </c>
      <c r="G12" s="83">
        <v>67</v>
      </c>
      <c r="H12" s="84">
        <v>0.5317460317460317</v>
      </c>
      <c r="I12" s="119">
        <v>-2</v>
      </c>
      <c r="J12" s="65"/>
    </row>
    <row r="13" spans="1:10" ht="12.75">
      <c r="A13" s="80">
        <v>8</v>
      </c>
      <c r="B13" s="81">
        <v>7</v>
      </c>
      <c r="C13" s="24" t="s">
        <v>7</v>
      </c>
      <c r="D13" s="25" t="s">
        <v>32</v>
      </c>
      <c r="E13" s="82">
        <v>2.5</v>
      </c>
      <c r="F13" s="83">
        <v>-34.5</v>
      </c>
      <c r="G13" s="83">
        <v>43.93333333333333</v>
      </c>
      <c r="H13" s="84">
        <v>0.34867724867724864</v>
      </c>
      <c r="I13" s="68"/>
      <c r="J13" s="68"/>
    </row>
    <row r="14" spans="1:9" ht="14.25">
      <c r="A14" s="69"/>
      <c r="B14" s="70"/>
      <c r="C14" s="70"/>
      <c r="D14" s="70"/>
      <c r="E14" s="69"/>
      <c r="F14" s="71"/>
      <c r="G14" s="69"/>
      <c r="H14" s="68"/>
      <c r="I14" s="72"/>
    </row>
    <row r="15" spans="1:9" ht="14.25">
      <c r="A15" s="69"/>
      <c r="B15" s="70"/>
      <c r="C15" s="70"/>
      <c r="D15" s="69"/>
      <c r="E15" s="71"/>
      <c r="F15" s="69"/>
      <c r="G15" s="68"/>
      <c r="H15" s="72"/>
      <c r="I15" s="6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Buh231</dc:creator>
  <cp:keywords/>
  <dc:description/>
  <cp:lastModifiedBy>Admin</cp:lastModifiedBy>
  <cp:lastPrinted>2017-02-06T07:46:42Z</cp:lastPrinted>
  <dcterms:created xsi:type="dcterms:W3CDTF">2013-06-24T09:33:55Z</dcterms:created>
  <dcterms:modified xsi:type="dcterms:W3CDTF">2017-06-12T17:05:26Z</dcterms:modified>
  <cp:category/>
  <cp:version/>
  <cp:contentType/>
  <cp:contentStatus/>
</cp:coreProperties>
</file>