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8780" windowHeight="11700" activeTab="0"/>
  </bookViews>
  <sheets>
    <sheet name="ИТОГО" sheetId="1" r:id="rId1"/>
    <sheet name="сес1" sheetId="2" r:id="rId2"/>
    <sheet name="сес2" sheetId="3" r:id="rId3"/>
    <sheet name="сес3" sheetId="4" r:id="rId4"/>
    <sheet name="сес4" sheetId="5" r:id="rId5"/>
    <sheet name="сес5" sheetId="6" r:id="rId6"/>
    <sheet name="сес6" sheetId="7" r:id="rId7"/>
    <sheet name="сес7" sheetId="8" r:id="rId8"/>
    <sheet name="сес8" sheetId="9" r:id="rId9"/>
    <sheet name="сес9" sheetId="10" r:id="rId10"/>
    <sheet name="сес10" sheetId="11" r:id="rId11"/>
    <sheet name="Прот1" sheetId="12" r:id="rId12"/>
    <sheet name="Прот2" sheetId="13" r:id="rId13"/>
    <sheet name="Прот3" sheetId="14" r:id="rId14"/>
    <sheet name="Прот4" sheetId="15" r:id="rId15"/>
    <sheet name="Прот5" sheetId="16" r:id="rId16"/>
    <sheet name="Прот6" sheetId="17" r:id="rId17"/>
    <sheet name="Прот7" sheetId="18" r:id="rId18"/>
    <sheet name="Прот8" sheetId="19" r:id="rId19"/>
    <sheet name="Прот9" sheetId="20" r:id="rId20"/>
    <sheet name="Прот10" sheetId="21" r:id="rId21"/>
  </sheets>
  <externalReferences>
    <externalReference r:id="rId2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<sst xmlns="http://schemas.openxmlformats.org/spreadsheetml/2006/main" count="14642" uniqueCount="2127">
  <si>
    <t>М</t>
  </si>
  <si>
    <t>№</t>
  </si>
  <si>
    <t>Фамилии участников</t>
  </si>
  <si>
    <t>r</t>
  </si>
  <si>
    <t>СУММА</t>
  </si>
  <si>
    <t>Сдача №</t>
  </si>
  <si>
    <t>01</t>
  </si>
  <si>
    <t>Сдавал</t>
  </si>
  <si>
    <t>North</t>
  </si>
  <si>
    <t>02</t>
  </si>
  <si>
    <t>East</t>
  </si>
  <si>
    <t>В зоне</t>
  </si>
  <si>
    <t>-</t>
  </si>
  <si>
    <t>N-S</t>
  </si>
  <si>
    <t>♠</t>
  </si>
  <si>
    <t>♥</t>
  </si>
  <si>
    <t>♦</t>
  </si>
  <si>
    <t>В4</t>
  </si>
  <si>
    <t>♣</t>
  </si>
  <si>
    <t>85</t>
  </si>
  <si>
    <t>Д97</t>
  </si>
  <si>
    <t>62</t>
  </si>
  <si>
    <t>973</t>
  </si>
  <si>
    <t>N</t>
  </si>
  <si>
    <t>В2</t>
  </si>
  <si>
    <t>Минимакс:</t>
  </si>
  <si>
    <t>К654</t>
  </si>
  <si>
    <t>S</t>
  </si>
  <si>
    <t>4</t>
  </si>
  <si>
    <t>5</t>
  </si>
  <si>
    <t>E</t>
  </si>
  <si>
    <t>W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</si>
  <si>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</si>
  <si>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</si>
  <si>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</si>
  <si>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</si>
  <si>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</si>
  <si>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</si>
  <si>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</si>
  <si>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</si>
  <si>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</si>
  <si>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</si>
  <si>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</si>
  <si>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3NT</t>
  </si>
  <si>
    <t>6NT</t>
  </si>
  <si>
    <t>03</t>
  </si>
  <si>
    <t>South</t>
  </si>
  <si>
    <t>04</t>
  </si>
  <si>
    <t>West</t>
  </si>
  <si>
    <t>E-W</t>
  </si>
  <si>
    <t>ALL</t>
  </si>
  <si>
    <t>Т8</t>
  </si>
  <si>
    <t>2</t>
  </si>
  <si>
    <t>В75</t>
  </si>
  <si>
    <t>54</t>
  </si>
  <si>
    <t>Д6</t>
  </si>
  <si>
    <t>В42</t>
  </si>
  <si>
    <t>84</t>
  </si>
  <si>
    <t>Д</t>
  </si>
  <si>
    <t>4♠</t>
  </si>
  <si>
    <t>2♠</t>
  </si>
  <si>
    <t>05</t>
  </si>
  <si>
    <t>06</t>
  </si>
  <si>
    <t>ДВ863</t>
  </si>
  <si>
    <t>ТВ93</t>
  </si>
  <si>
    <t>8</t>
  </si>
  <si>
    <t>Д8</t>
  </si>
  <si>
    <t>ТД8</t>
  </si>
  <si>
    <t>2NT</t>
  </si>
  <si>
    <t>1NT</t>
  </si>
  <si>
    <t>3♠</t>
  </si>
  <si>
    <t>07</t>
  </si>
  <si>
    <t>08</t>
  </si>
  <si>
    <t>В7</t>
  </si>
  <si>
    <t>876</t>
  </si>
  <si>
    <t>8653</t>
  </si>
  <si>
    <t>09</t>
  </si>
  <si>
    <t>10</t>
  </si>
  <si>
    <t>В632</t>
  </si>
  <si>
    <t>В9</t>
  </si>
  <si>
    <t>6</t>
  </si>
  <si>
    <t>11</t>
  </si>
  <si>
    <t>12</t>
  </si>
  <si>
    <t>КВ</t>
  </si>
  <si>
    <t>К65</t>
  </si>
  <si>
    <t>86</t>
  </si>
  <si>
    <t>7632</t>
  </si>
  <si>
    <t>42</t>
  </si>
  <si>
    <t>К7</t>
  </si>
  <si>
    <t>13</t>
  </si>
  <si>
    <t>14</t>
  </si>
  <si>
    <t>87</t>
  </si>
  <si>
    <t>432</t>
  </si>
  <si>
    <t>63</t>
  </si>
  <si>
    <t>1NT, W, -120</t>
  </si>
  <si>
    <t>742</t>
  </si>
  <si>
    <t>15</t>
  </si>
  <si>
    <t>16</t>
  </si>
  <si>
    <t>65</t>
  </si>
  <si>
    <t>Д7</t>
  </si>
  <si>
    <t>72</t>
  </si>
  <si>
    <t>83</t>
  </si>
  <si>
    <t>К9</t>
  </si>
  <si>
    <t>Пар</t>
  </si>
  <si>
    <t>max</t>
  </si>
  <si>
    <t>Сдач</t>
  </si>
  <si>
    <t>Imp</t>
  </si>
  <si>
    <t>%</t>
  </si>
  <si>
    <t>МБ</t>
  </si>
  <si>
    <t>Сессия 1 "на макс"</t>
  </si>
  <si>
    <t>16 января 2018г.</t>
  </si>
  <si>
    <t>Бахчаев С.Ю.</t>
  </si>
  <si>
    <t>Обыденов А.Е.</t>
  </si>
  <si>
    <t>Лотошников В.В.</t>
  </si>
  <si>
    <t>Савинов Е.А.</t>
  </si>
  <si>
    <t>=</t>
  </si>
  <si>
    <t>Красинская В.Б.</t>
  </si>
  <si>
    <t>Сидоров А.Ю.</t>
  </si>
  <si>
    <t>Крюкова Э.Г.</t>
  </si>
  <si>
    <t>Ситников А.Ю.</t>
  </si>
  <si>
    <t>Романова А.А.</t>
  </si>
  <si>
    <t>Шепеленко Е.А.</t>
  </si>
  <si>
    <t>Бакал М.Э.</t>
  </si>
  <si>
    <t>Приведенцев А.Ю.</t>
  </si>
  <si>
    <t>Минкин И.М.</t>
  </si>
  <si>
    <t>Жук И.В.</t>
  </si>
  <si>
    <t>Аушев П.С.</t>
  </si>
  <si>
    <t>Жевелев С.Н.</t>
  </si>
  <si>
    <t>Черняк Г.Р.</t>
  </si>
  <si>
    <t>Черняк Е.В.</t>
  </si>
  <si>
    <t>сес1</t>
  </si>
  <si>
    <t>сес2</t>
  </si>
  <si>
    <t>сес3</t>
  </si>
  <si>
    <t>сес4</t>
  </si>
  <si>
    <t>сес5</t>
  </si>
  <si>
    <t>сес6</t>
  </si>
  <si>
    <t>сес7</t>
  </si>
  <si>
    <t>сес8</t>
  </si>
  <si>
    <t>сес9</t>
  </si>
  <si>
    <t>сес10</t>
  </si>
  <si>
    <t>Т932</t>
  </si>
  <si>
    <t>107532</t>
  </si>
  <si>
    <t>Д10732</t>
  </si>
  <si>
    <t>Д62</t>
  </si>
  <si>
    <t>ДВ86</t>
  </si>
  <si>
    <t>К105</t>
  </si>
  <si>
    <t>Т98</t>
  </si>
  <si>
    <t>В10</t>
  </si>
  <si>
    <t>ТД86</t>
  </si>
  <si>
    <t>Т107432</t>
  </si>
  <si>
    <t>96</t>
  </si>
  <si>
    <t>ТДВ6</t>
  </si>
  <si>
    <t>ТКД9432</t>
  </si>
  <si>
    <t>В5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</si>
  <si>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</si>
  <si>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1098</t>
  </si>
  <si>
    <t>ТВ753</t>
  </si>
  <si>
    <t>74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</si>
  <si>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</si>
  <si>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ДВ103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</si>
  <si>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</si>
  <si>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К542</t>
  </si>
  <si>
    <t>КВ5</t>
  </si>
  <si>
    <t>6NT, E, -990</t>
  </si>
  <si>
    <t>К984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</si>
  <si>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</si>
  <si>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</si>
  <si>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t>ТВ98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</si>
  <si>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</si>
  <si>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1087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</si>
  <si>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</si>
  <si>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К4</t>
  </si>
  <si>
    <t>6♣</t>
  </si>
  <si>
    <t>Т97</t>
  </si>
  <si>
    <t>К98</t>
  </si>
  <si>
    <t>Т9752</t>
  </si>
  <si>
    <t>ТД7432</t>
  </si>
  <si>
    <t>Д82</t>
  </si>
  <si>
    <t>ТК4</t>
  </si>
  <si>
    <t>Т6</t>
  </si>
  <si>
    <t>В10832</t>
  </si>
  <si>
    <t>В64</t>
  </si>
  <si>
    <t>753</t>
  </si>
  <si>
    <t>В97654</t>
  </si>
  <si>
    <t>К103</t>
  </si>
  <si>
    <t>К84</t>
  </si>
  <si>
    <t>108</t>
  </si>
  <si>
    <t>В65</t>
  </si>
  <si>
    <t>1074</t>
  </si>
  <si>
    <t>ТК953</t>
  </si>
  <si>
    <t>10952</t>
  </si>
  <si>
    <t>К743</t>
  </si>
  <si>
    <t>985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</si>
  <si>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</si>
  <si>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ТД102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</si>
  <si>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</si>
  <si>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В103</t>
  </si>
  <si>
    <t>7NT, N, +1520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</si>
  <si>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</si>
  <si>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</si>
  <si>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t>В6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</si>
  <si>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</si>
  <si>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В863</t>
  </si>
  <si>
    <t>ДВ102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</si>
  <si>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</si>
  <si>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6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</si>
  <si>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</si>
  <si>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</si>
  <si>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"/>
        <family val="2"/>
      </rPr>
      <t>♥</t>
    </r>
  </si>
  <si>
    <t>4♣</t>
  </si>
  <si>
    <t>К1054</t>
  </si>
  <si>
    <t>КД10</t>
  </si>
  <si>
    <t>9752</t>
  </si>
  <si>
    <t>ДВ4</t>
  </si>
  <si>
    <t>94</t>
  </si>
  <si>
    <t>КВ6</t>
  </si>
  <si>
    <t>10532</t>
  </si>
  <si>
    <t>ТД9</t>
  </si>
  <si>
    <t>ТД</t>
  </si>
  <si>
    <t>10964</t>
  </si>
  <si>
    <t>854</t>
  </si>
  <si>
    <t>Т976</t>
  </si>
  <si>
    <t>В83</t>
  </si>
  <si>
    <t>Д4</t>
  </si>
  <si>
    <t>Т985</t>
  </si>
  <si>
    <t>К10</t>
  </si>
  <si>
    <t>ТД10</t>
  </si>
  <si>
    <t>В8653</t>
  </si>
  <si>
    <t>Т93</t>
  </si>
  <si>
    <t>1085</t>
  </si>
  <si>
    <t>КД764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</si>
  <si>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</si>
  <si>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К832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</si>
  <si>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</si>
  <si>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В32</t>
  </si>
  <si>
    <t>ТК106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</si>
  <si>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</si>
  <si>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</si>
  <si>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W, -600</t>
  </si>
  <si>
    <t>К72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</si>
  <si>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</si>
  <si>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Д742</t>
  </si>
  <si>
    <t>4♣к</t>
  </si>
  <si>
    <t>965432</t>
  </si>
  <si>
    <t>8763</t>
  </si>
  <si>
    <t>Т95</t>
  </si>
  <si>
    <t>Д32</t>
  </si>
  <si>
    <t>В9764</t>
  </si>
  <si>
    <t>Д10987</t>
  </si>
  <si>
    <t>ТВ2</t>
  </si>
  <si>
    <t>КВ107</t>
  </si>
  <si>
    <t>105</t>
  </si>
  <si>
    <t>К1087</t>
  </si>
  <si>
    <t>К2</t>
  </si>
  <si>
    <t>ТД1086</t>
  </si>
  <si>
    <t>1095</t>
  </si>
  <si>
    <t>ТКД5</t>
  </si>
  <si>
    <t>832</t>
  </si>
  <si>
    <t>106542</t>
  </si>
  <si>
    <t>К87</t>
  </si>
  <si>
    <t>К63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</si>
  <si>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</si>
  <si>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</si>
  <si>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ТДВ92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</si>
  <si>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</si>
  <si>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4♠, E, -650</t>
  </si>
  <si>
    <t>9753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</si>
  <si>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</si>
  <si>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S, +430</t>
  </si>
  <si>
    <t>ТКВ76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</si>
  <si>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</si>
  <si>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</si>
  <si>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 Cyr"/>
        <family val="2"/>
      </rPr>
      <t>♦</t>
    </r>
  </si>
  <si>
    <t>Т94</t>
  </si>
  <si>
    <t>Т72</t>
  </si>
  <si>
    <t>КВ52</t>
  </si>
  <si>
    <t>КД7</t>
  </si>
  <si>
    <t>К1097</t>
  </si>
  <si>
    <t>КВ1074</t>
  </si>
  <si>
    <t>Т7</t>
  </si>
  <si>
    <t>КД963</t>
  </si>
  <si>
    <t>1073</t>
  </si>
  <si>
    <t>10962</t>
  </si>
  <si>
    <t>ТВ853</t>
  </si>
  <si>
    <t>Т82</t>
  </si>
  <si>
    <t>32</t>
  </si>
  <si>
    <t>К92</t>
  </si>
  <si>
    <t>ТВ10754</t>
  </si>
  <si>
    <t>КВ1084</t>
  </si>
  <si>
    <t>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</si>
  <si>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</si>
  <si>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В105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</si>
  <si>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</si>
  <si>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ТД964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</si>
  <si>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</si>
  <si>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-300</t>
    </r>
  </si>
  <si>
    <t>Д653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</si>
  <si>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</si>
  <si>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+500</t>
    </r>
  </si>
  <si>
    <t>ТД95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</si>
  <si>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</si>
  <si>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Д9652</t>
  </si>
  <si>
    <r>
      <t>3</t>
    </r>
    <r>
      <rPr>
        <sz val="10"/>
        <color indexed="10"/>
        <rFont val="Arial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</si>
  <si>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</si>
  <si>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</si>
  <si>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</si>
  <si>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</si>
  <si>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t>Д1042</t>
  </si>
  <si>
    <t>98762</t>
  </si>
  <si>
    <t>В864</t>
  </si>
  <si>
    <t>В87</t>
  </si>
  <si>
    <t>95</t>
  </si>
  <si>
    <t>10742</t>
  </si>
  <si>
    <t>1065</t>
  </si>
  <si>
    <t>ТВ54</t>
  </si>
  <si>
    <t>Д103</t>
  </si>
  <si>
    <t>103</t>
  </si>
  <si>
    <t>ТКД975</t>
  </si>
  <si>
    <t>105432</t>
  </si>
  <si>
    <t>В742</t>
  </si>
  <si>
    <t>ТВ743</t>
  </si>
  <si>
    <t>Д10</t>
  </si>
  <si>
    <t>КД85</t>
  </si>
  <si>
    <t>93</t>
  </si>
  <si>
    <t>КДВ</t>
  </si>
  <si>
    <t>Т86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</si>
  <si>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</si>
  <si>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</si>
  <si>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</si>
  <si>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</si>
  <si>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ТКД9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</si>
  <si>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</si>
  <si>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3♠, S, +140</t>
  </si>
  <si>
    <t>ТКД1093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</si>
  <si>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</si>
  <si>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1♠, W, -140</t>
  </si>
  <si>
    <t>К862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</si>
  <si>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</si>
  <si>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ТВ6</t>
  </si>
  <si>
    <t>Т983</t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</si>
  <si>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</si>
  <si>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"/>
        <family val="2"/>
      </rPr>
      <t>♦</t>
    </r>
  </si>
  <si>
    <t>Д962</t>
  </si>
  <si>
    <t>В873</t>
  </si>
  <si>
    <t>10954</t>
  </si>
  <si>
    <t>1076</t>
  </si>
  <si>
    <t>В953</t>
  </si>
  <si>
    <t>В108543</t>
  </si>
  <si>
    <t>ТД6</t>
  </si>
  <si>
    <t>Т73</t>
  </si>
  <si>
    <t>Д9853</t>
  </si>
  <si>
    <t>ТКВ64</t>
  </si>
  <si>
    <t>Д9753</t>
  </si>
  <si>
    <t>ТКД985</t>
  </si>
  <si>
    <t>В9763</t>
  </si>
  <si>
    <t>862</t>
  </si>
  <si>
    <t>ТК1074</t>
  </si>
  <si>
    <t>ТК7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</si>
  <si>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</si>
  <si>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К10942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</si>
  <si>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</si>
  <si>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КДВ62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</si>
  <si>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</si>
  <si>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В10742</t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</si>
  <si>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-200</t>
    </r>
  </si>
  <si>
    <t>82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</si>
  <si>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</si>
  <si>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6NT, W, -990</t>
  </si>
  <si>
    <t>В3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</si>
  <si>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</si>
  <si>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</si>
  <si>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</si>
  <si>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t>Т109862</t>
  </si>
  <si>
    <t>Д83</t>
  </si>
  <si>
    <t>ТК109</t>
  </si>
  <si>
    <t>ТД94</t>
  </si>
  <si>
    <t>Т83</t>
  </si>
  <si>
    <t>В754</t>
  </si>
  <si>
    <t>КД3</t>
  </si>
  <si>
    <t>ТК964</t>
  </si>
  <si>
    <t>1075</t>
  </si>
  <si>
    <t>ТД104</t>
  </si>
  <si>
    <t>65432</t>
  </si>
  <si>
    <t>В108</t>
  </si>
  <si>
    <t>ДВ5</t>
  </si>
  <si>
    <t>КВ32</t>
  </si>
  <si>
    <t>Д109754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</si>
  <si>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</si>
  <si>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</si>
  <si>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ТК1065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</si>
  <si>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</si>
  <si>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</si>
  <si>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+1510</t>
    </r>
  </si>
  <si>
    <t>ТКД97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</si>
  <si>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</si>
  <si>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</si>
  <si>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6♣к</t>
  </si>
  <si>
    <t>2♠к</t>
  </si>
  <si>
    <t>17</t>
  </si>
  <si>
    <t>18</t>
  </si>
  <si>
    <t>Т9</t>
  </si>
  <si>
    <t>9873</t>
  </si>
  <si>
    <t>Т843</t>
  </si>
  <si>
    <t>ТД62</t>
  </si>
  <si>
    <t>Д93</t>
  </si>
  <si>
    <t>К96</t>
  </si>
  <si>
    <t>В76</t>
  </si>
  <si>
    <t>Д843</t>
  </si>
  <si>
    <t>КД653</t>
  </si>
  <si>
    <t>1072</t>
  </si>
  <si>
    <t>В654</t>
  </si>
  <si>
    <t>ТК2</t>
  </si>
  <si>
    <t>107</t>
  </si>
  <si>
    <t>КВ109875</t>
  </si>
  <si>
    <t>В8642</t>
  </si>
  <si>
    <t>Т105</t>
  </si>
  <si>
    <t>8753</t>
  </si>
  <si>
    <t>Т1052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</si>
  <si>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</si>
  <si>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В84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</si>
  <si>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</si>
  <si>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73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</si>
  <si>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</si>
  <si>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+920</t>
    </r>
  </si>
  <si>
    <t>КДВ92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</si>
  <si>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</si>
  <si>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3♠*, W, +100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</si>
  <si>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</si>
  <si>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ТДВ102</t>
  </si>
  <si>
    <t>ИПБ</t>
  </si>
  <si>
    <t>Стойка после</t>
  </si>
  <si>
    <t>сессии</t>
  </si>
  <si>
    <t>Годовой турнир 2018 по спортивному бриджу (ассорти).</t>
  </si>
  <si>
    <t>Самара, часть первая (16.01.2018г.- 20.03.2018г.)</t>
  </si>
  <si>
    <t>Сессия 2 "на макс"</t>
  </si>
  <si>
    <t>23 января 2018г.</t>
  </si>
  <si>
    <t>Сессия 4 "на макс"</t>
  </si>
  <si>
    <t>Сессия 5 "на макс"</t>
  </si>
  <si>
    <t>06 февраля 2018г.</t>
  </si>
  <si>
    <t>20 февраля 2018г.</t>
  </si>
  <si>
    <t>13 февраля 2018г.</t>
  </si>
  <si>
    <t>Сессия 7 "Индивидуальная сессия на макс"</t>
  </si>
  <si>
    <t>27 февраля 2018г.</t>
  </si>
  <si>
    <t>06 марта 2018г.</t>
  </si>
  <si>
    <t>13 марта 2018г.</t>
  </si>
  <si>
    <t>20 марта 2018г.</t>
  </si>
  <si>
    <t>Васильев Ю.В.</t>
  </si>
  <si>
    <t>Соболев М.В.</t>
  </si>
  <si>
    <t>Академова В.В.</t>
  </si>
  <si>
    <t>53</t>
  </si>
  <si>
    <t>В984</t>
  </si>
  <si>
    <t>КВ84</t>
  </si>
  <si>
    <t>Т9753</t>
  </si>
  <si>
    <t>ТВ3</t>
  </si>
  <si>
    <t>ТВ1098</t>
  </si>
  <si>
    <t>Т62</t>
  </si>
  <si>
    <t>КВ97</t>
  </si>
  <si>
    <t>КДВ43</t>
  </si>
  <si>
    <t>1082</t>
  </si>
  <si>
    <t>107652</t>
  </si>
  <si>
    <t>Т</t>
  </si>
  <si>
    <t>КД</t>
  </si>
  <si>
    <t>10974</t>
  </si>
  <si>
    <t>КД4</t>
  </si>
  <si>
    <t>В102</t>
  </si>
  <si>
    <t>7654</t>
  </si>
  <si>
    <t>Д10982</t>
  </si>
  <si>
    <t>653</t>
  </si>
  <si>
    <t>Д1084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</si>
  <si>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</si>
  <si>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Т975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</si>
  <si>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</si>
  <si>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ТВ865</t>
  </si>
  <si>
    <t>Т10962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</si>
  <si>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</si>
  <si>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</si>
  <si>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</si>
  <si>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</si>
  <si>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 Cyr"/>
        <family val="2"/>
      </rPr>
      <t>♦</t>
    </r>
  </si>
  <si>
    <t>3♠к</t>
  </si>
  <si>
    <t>3♣</t>
  </si>
  <si>
    <t>1♠к</t>
  </si>
  <si>
    <t>ДВ875</t>
  </si>
  <si>
    <t>ТКД107</t>
  </si>
  <si>
    <t>К73</t>
  </si>
  <si>
    <t>КД62</t>
  </si>
  <si>
    <t>К763</t>
  </si>
  <si>
    <t>В982</t>
  </si>
  <si>
    <t>ТКД86</t>
  </si>
  <si>
    <t>Д982</t>
  </si>
  <si>
    <t>1042</t>
  </si>
  <si>
    <t>Т63</t>
  </si>
  <si>
    <t>В53</t>
  </si>
  <si>
    <t>ДВ64</t>
  </si>
  <si>
    <t>Т5</t>
  </si>
  <si>
    <t>Т1043</t>
  </si>
  <si>
    <t>В875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</si>
  <si>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</si>
  <si>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К107543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</si>
  <si>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</si>
  <si>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7432</t>
  </si>
  <si>
    <t>Т64</t>
  </si>
  <si>
    <t>6NT, E, -1440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</si>
  <si>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</si>
  <si>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S, +600</t>
  </si>
  <si>
    <t>962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</si>
  <si>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</si>
  <si>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10982</t>
  </si>
  <si>
    <t>9</t>
  </si>
  <si>
    <t>5♠</t>
  </si>
  <si>
    <t>6♠</t>
  </si>
  <si>
    <t>В987</t>
  </si>
  <si>
    <t>Д87</t>
  </si>
  <si>
    <t>ТВ1085</t>
  </si>
  <si>
    <t>ТД43</t>
  </si>
  <si>
    <t>ТД83</t>
  </si>
  <si>
    <t>ТК1062</t>
  </si>
  <si>
    <t>К532</t>
  </si>
  <si>
    <t>К102</t>
  </si>
  <si>
    <t>9654</t>
  </si>
  <si>
    <t>В542</t>
  </si>
  <si>
    <t>КД94</t>
  </si>
  <si>
    <t>В965</t>
  </si>
  <si>
    <t>К10742</t>
  </si>
  <si>
    <t>В972</t>
  </si>
  <si>
    <t>К8</t>
  </si>
  <si>
    <t>КВ74</t>
  </si>
  <si>
    <t>В9754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</si>
  <si>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</si>
  <si>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</si>
  <si>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</si>
  <si>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</si>
  <si>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</si>
  <si>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</si>
  <si>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2NT, N, +120</t>
  </si>
  <si>
    <t>Д3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</si>
  <si>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</si>
  <si>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</si>
  <si>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2♣</t>
  </si>
  <si>
    <t>1063</t>
  </si>
  <si>
    <t>Д43</t>
  </si>
  <si>
    <t>Д75</t>
  </si>
  <si>
    <t>ТВ9874</t>
  </si>
  <si>
    <t>ТД108</t>
  </si>
  <si>
    <t>К3</t>
  </si>
  <si>
    <t>КВ2</t>
  </si>
  <si>
    <t>Д98</t>
  </si>
  <si>
    <t>К9872</t>
  </si>
  <si>
    <t>Т1062</t>
  </si>
  <si>
    <t>К53</t>
  </si>
  <si>
    <t>972</t>
  </si>
  <si>
    <t>В986</t>
  </si>
  <si>
    <t>Д7542</t>
  </si>
  <si>
    <t>Д986</t>
  </si>
  <si>
    <t>743</t>
  </si>
  <si>
    <t>ТКД984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</si>
  <si>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</si>
  <si>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Т52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</si>
  <si>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</si>
  <si>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</si>
  <si>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В983</t>
  </si>
  <si>
    <t>4♠, S, +650</t>
  </si>
  <si>
    <t>К62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</si>
  <si>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</si>
  <si>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</si>
  <si>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</si>
  <si>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Т10</t>
  </si>
  <si>
    <t>4NT</t>
  </si>
  <si>
    <t>ТКД104</t>
  </si>
  <si>
    <t>104</t>
  </si>
  <si>
    <t>108632</t>
  </si>
  <si>
    <t>В86</t>
  </si>
  <si>
    <t>К9643</t>
  </si>
  <si>
    <t>Д85</t>
  </si>
  <si>
    <t>К876</t>
  </si>
  <si>
    <t>В652</t>
  </si>
  <si>
    <t>98</t>
  </si>
  <si>
    <t>Д97432</t>
  </si>
  <si>
    <t>КВ1085</t>
  </si>
  <si>
    <t>765</t>
  </si>
  <si>
    <t>Д932</t>
  </si>
  <si>
    <t>ТК10</t>
  </si>
  <si>
    <t>Т102</t>
  </si>
  <si>
    <t>В</t>
  </si>
  <si>
    <t>ТК1092</t>
  </si>
  <si>
    <t>В932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</si>
  <si>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</si>
  <si>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</si>
  <si>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ТКВ82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</si>
  <si>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</si>
  <si>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t>В74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</si>
  <si>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</si>
  <si>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N, +90</t>
  </si>
  <si>
    <t>754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</si>
  <si>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</si>
  <si>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Д875</t>
  </si>
  <si>
    <t>1♠</t>
  </si>
  <si>
    <t>5♣к</t>
  </si>
  <si>
    <t>Д64</t>
  </si>
  <si>
    <t>ТКД10873</t>
  </si>
  <si>
    <t>КВ10</t>
  </si>
  <si>
    <t>ТД952</t>
  </si>
  <si>
    <t>ТВ5</t>
  </si>
  <si>
    <t>В872</t>
  </si>
  <si>
    <t>92</t>
  </si>
  <si>
    <t>Т9542</t>
  </si>
  <si>
    <t>964</t>
  </si>
  <si>
    <t>В8</t>
  </si>
  <si>
    <t>764</t>
  </si>
  <si>
    <t>КД86</t>
  </si>
  <si>
    <t>ДВ10653</t>
  </si>
  <si>
    <t>Д943</t>
  </si>
  <si>
    <t>К1065</t>
  </si>
  <si>
    <t>ТК3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</si>
  <si>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</si>
  <si>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</si>
  <si>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Д86</t>
  </si>
  <si>
    <t>Т732</t>
  </si>
  <si>
    <t>6NT, N, +990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</si>
  <si>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</si>
  <si>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N, +650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</si>
  <si>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</si>
  <si>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Т874</t>
  </si>
  <si>
    <t>ТВ87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</si>
  <si>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</si>
  <si>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Д9</t>
  </si>
  <si>
    <t>К108</t>
  </si>
  <si>
    <t>К109843</t>
  </si>
  <si>
    <t>В6543</t>
  </si>
  <si>
    <t>К6</t>
  </si>
  <si>
    <t>ТКВ743</t>
  </si>
  <si>
    <t>Т763</t>
  </si>
  <si>
    <t>К952</t>
  </si>
  <si>
    <t>ТД52</t>
  </si>
  <si>
    <t>Т3</t>
  </si>
  <si>
    <t>108754</t>
  </si>
  <si>
    <t>ДВ96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</si>
  <si>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</si>
  <si>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ДВ542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</si>
  <si>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</si>
  <si>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W, -660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</si>
  <si>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</si>
  <si>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S, +420</t>
  </si>
  <si>
    <t>ДВ92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</si>
  <si>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</si>
  <si>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В9743</t>
  </si>
  <si>
    <t>ТК85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</si>
  <si>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</si>
  <si>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Д72</t>
  </si>
  <si>
    <t>Т10973</t>
  </si>
  <si>
    <t>106</t>
  </si>
  <si>
    <t>В54</t>
  </si>
  <si>
    <t>ТК82</t>
  </si>
  <si>
    <t>В975</t>
  </si>
  <si>
    <t>В1095</t>
  </si>
  <si>
    <t>ТК976</t>
  </si>
  <si>
    <t>К10765</t>
  </si>
  <si>
    <t>ТК</t>
  </si>
  <si>
    <t>ТД8763</t>
  </si>
  <si>
    <t>В765</t>
  </si>
  <si>
    <t>43</t>
  </si>
  <si>
    <t>Д10863</t>
  </si>
  <si>
    <t>ТК42</t>
  </si>
  <si>
    <t>ТК64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</si>
  <si>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</si>
  <si>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ДВ1042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</si>
  <si>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</si>
  <si>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ТВ8</t>
  </si>
  <si>
    <t>Д6542</t>
  </si>
  <si>
    <t>3NT, N, +630</t>
  </si>
  <si>
    <t>В85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</si>
  <si>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</si>
  <si>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5♣*, W, +200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</si>
  <si>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</si>
  <si>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Д109</t>
  </si>
  <si>
    <t>5♣</t>
  </si>
  <si>
    <t>Т1076</t>
  </si>
  <si>
    <t>К109</t>
  </si>
  <si>
    <t>752</t>
  </si>
  <si>
    <t>Т8653</t>
  </si>
  <si>
    <t>Д652</t>
  </si>
  <si>
    <t>7</t>
  </si>
  <si>
    <t>Д6432</t>
  </si>
  <si>
    <t>ТКД4</t>
  </si>
  <si>
    <t>843</t>
  </si>
  <si>
    <t>ТДВ7</t>
  </si>
  <si>
    <t>ТВ43</t>
  </si>
  <si>
    <t>КВ72</t>
  </si>
  <si>
    <t>ТК1087</t>
  </si>
  <si>
    <t>КВ1097542</t>
  </si>
  <si>
    <t>ТКВ108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</si>
  <si>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</si>
  <si>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98732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</si>
  <si>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</si>
  <si>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Д95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</si>
  <si>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</si>
  <si>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6543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</si>
  <si>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</si>
  <si>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1NT, S, +90</t>
  </si>
  <si>
    <t>К106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</si>
  <si>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</si>
  <si>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5♣, W, -400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</si>
  <si>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</si>
  <si>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</si>
  <si>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2♣к</t>
  </si>
  <si>
    <t>Сессия 3, система подсчета "Sunday Times"</t>
  </si>
  <si>
    <t>30 января 2018г.</t>
  </si>
  <si>
    <t>VP</t>
  </si>
  <si>
    <t>Цаплин А.В.</t>
  </si>
  <si>
    <t>В8632</t>
  </si>
  <si>
    <t>Д5</t>
  </si>
  <si>
    <t>КВ763</t>
  </si>
  <si>
    <t>К1062</t>
  </si>
  <si>
    <t>Т7532</t>
  </si>
  <si>
    <t>КД932</t>
  </si>
  <si>
    <t>К97</t>
  </si>
  <si>
    <t>97432</t>
  </si>
  <si>
    <t>К864</t>
  </si>
  <si>
    <t>ТДВ94</t>
  </si>
  <si>
    <t>875</t>
  </si>
  <si>
    <t>ТД73</t>
  </si>
  <si>
    <t>К1094</t>
  </si>
  <si>
    <t>В9864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</si>
  <si>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</si>
  <si>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Т65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</si>
  <si>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</si>
  <si>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Т1054</t>
  </si>
  <si>
    <t>ТД5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</si>
  <si>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</si>
  <si>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Т107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</si>
  <si>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</si>
  <si>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E, -420</t>
  </si>
  <si>
    <t>Д10954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</si>
  <si>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</si>
  <si>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Сумма</t>
  </si>
  <si>
    <t>пара</t>
  </si>
  <si>
    <t>рез-т</t>
  </si>
  <si>
    <t>IMPs</t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</si>
  <si>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</si>
  <si>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</si>
  <si>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</si>
  <si>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</si>
  <si>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</si>
  <si>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t>КВ9</t>
  </si>
  <si>
    <t>КД53</t>
  </si>
  <si>
    <t>10752</t>
  </si>
  <si>
    <t>ДВ8</t>
  </si>
  <si>
    <t>7532</t>
  </si>
  <si>
    <t>Т4</t>
  </si>
  <si>
    <t>В976</t>
  </si>
  <si>
    <t>8762</t>
  </si>
  <si>
    <t>Т109</t>
  </si>
  <si>
    <t>ТД4</t>
  </si>
  <si>
    <t>К107642</t>
  </si>
  <si>
    <t>ТД765</t>
  </si>
  <si>
    <t>Д1086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</si>
  <si>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</si>
  <si>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</si>
  <si>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</si>
  <si>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t>КВ1072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</si>
  <si>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</si>
  <si>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1♠, N, +80</t>
  </si>
  <si>
    <t>В63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</si>
  <si>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</si>
  <si>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КВ1042</t>
  </si>
  <si>
    <r>
      <t>2</t>
    </r>
    <r>
      <rPr>
        <sz val="10"/>
        <color indexed="10"/>
        <rFont val="Arial Cyr"/>
        <family val="2"/>
      </rPr>
      <t>♥</t>
    </r>
  </si>
  <si>
    <t>1083</t>
  </si>
  <si>
    <t>В109</t>
  </si>
  <si>
    <t>ДВ105</t>
  </si>
  <si>
    <t>ТК643</t>
  </si>
  <si>
    <t>К5</t>
  </si>
  <si>
    <t>Д7654</t>
  </si>
  <si>
    <t>652</t>
  </si>
  <si>
    <t>9742</t>
  </si>
  <si>
    <t>52</t>
  </si>
  <si>
    <t>ТВ973</t>
  </si>
  <si>
    <t>1086</t>
  </si>
  <si>
    <t>Д732</t>
  </si>
  <si>
    <t>ТК9864</t>
  </si>
  <si>
    <t>В10876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</si>
  <si>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</si>
  <si>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</si>
  <si>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t>КВ87</t>
  </si>
  <si>
    <t>2NT*, E, +100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</si>
  <si>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</si>
  <si>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ДВ1097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</si>
  <si>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</si>
  <si>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Д42</t>
  </si>
  <si>
    <t>В98</t>
  </si>
  <si>
    <t>76</t>
  </si>
  <si>
    <t>ДВ9</t>
  </si>
  <si>
    <t>К742</t>
  </si>
  <si>
    <t>КВ4</t>
  </si>
  <si>
    <t>КД103</t>
  </si>
  <si>
    <t>Д763</t>
  </si>
  <si>
    <t>Т1042</t>
  </si>
  <si>
    <t>Д102</t>
  </si>
  <si>
    <t>7542</t>
  </si>
  <si>
    <t>ТВ</t>
  </si>
  <si>
    <t>109</t>
  </si>
  <si>
    <t>109854</t>
  </si>
  <si>
    <t>ТВ63</t>
  </si>
  <si>
    <t>Д76532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</si>
  <si>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</si>
  <si>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</si>
  <si>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</si>
  <si>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ТК984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</si>
  <si>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</si>
  <si>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</si>
  <si>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3♠*, E, +100</t>
  </si>
  <si>
    <t>Д8653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</si>
  <si>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</si>
  <si>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</si>
  <si>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</si>
  <si>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В97</t>
  </si>
  <si>
    <t>Т632</t>
  </si>
  <si>
    <t>ТВ1087</t>
  </si>
  <si>
    <t>ТДВ10964</t>
  </si>
  <si>
    <t>ТК1032</t>
  </si>
  <si>
    <t>Д1064</t>
  </si>
  <si>
    <t>Д1087</t>
  </si>
  <si>
    <t>В764</t>
  </si>
  <si>
    <t>КД952</t>
  </si>
  <si>
    <t>98753</t>
  </si>
  <si>
    <t>ТКВ863</t>
  </si>
  <si>
    <t>532</t>
  </si>
  <si>
    <t>Д84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</si>
  <si>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</si>
  <si>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</si>
  <si>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954</t>
  </si>
  <si>
    <t>К108532</t>
  </si>
  <si>
    <t>64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</si>
  <si>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</si>
  <si>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Д104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</si>
  <si>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</si>
  <si>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Д9542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</si>
  <si>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</si>
  <si>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ТКДВ5</t>
  </si>
  <si>
    <t>К93</t>
  </si>
  <si>
    <t>ТВ103</t>
  </si>
  <si>
    <t>К754</t>
  </si>
  <si>
    <t>Т43</t>
  </si>
  <si>
    <t>КД64</t>
  </si>
  <si>
    <t>Т1097</t>
  </si>
  <si>
    <t>974</t>
  </si>
  <si>
    <t>Т1075</t>
  </si>
  <si>
    <t>К854</t>
  </si>
  <si>
    <t>865</t>
  </si>
  <si>
    <t>КД10865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</si>
  <si>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</si>
  <si>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В82</t>
  </si>
  <si>
    <t>4NT, E, -430</t>
  </si>
  <si>
    <t>КД984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</si>
  <si>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</si>
  <si>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7NT, S, +2220</t>
  </si>
  <si>
    <t>ТКДВ10932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</si>
  <si>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</si>
  <si>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</si>
  <si>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6</t>
    </r>
    <r>
      <rPr>
        <sz val="10"/>
        <color indexed="10"/>
        <rFont val="Arial Cyr"/>
        <family val="2"/>
      </rPr>
      <t>♦</t>
    </r>
  </si>
  <si>
    <t>7NT</t>
  </si>
  <si>
    <t>Т10753</t>
  </si>
  <si>
    <t>К752</t>
  </si>
  <si>
    <t>ТДВ106</t>
  </si>
  <si>
    <t>965</t>
  </si>
  <si>
    <t>Т9642</t>
  </si>
  <si>
    <t>КД1087</t>
  </si>
  <si>
    <t>Т104</t>
  </si>
  <si>
    <t>К75</t>
  </si>
  <si>
    <t>9432</t>
  </si>
  <si>
    <t>Т854</t>
  </si>
  <si>
    <t>ТДВ</t>
  </si>
  <si>
    <t>В94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</si>
  <si>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</si>
  <si>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</si>
  <si>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Т872</t>
  </si>
  <si>
    <t>В93</t>
  </si>
  <si>
    <t>4♠, N, +620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</si>
  <si>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</si>
  <si>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</si>
  <si>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КДВ97</t>
  </si>
  <si>
    <t>108732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</si>
  <si>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</si>
  <si>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7♠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</si>
  <si>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</si>
  <si>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75</t>
  </si>
  <si>
    <t>ТВ62</t>
  </si>
  <si>
    <t>ТВ107</t>
  </si>
  <si>
    <t>ТД106</t>
  </si>
  <si>
    <t>ТВ82</t>
  </si>
  <si>
    <t>В432</t>
  </si>
  <si>
    <t>Д643</t>
  </si>
  <si>
    <t>КВ76</t>
  </si>
  <si>
    <t>К954</t>
  </si>
  <si>
    <t>К8653</t>
  </si>
  <si>
    <t>Т9853</t>
  </si>
  <si>
    <t>К9874</t>
  </si>
  <si>
    <t>Д76543</t>
  </si>
  <si>
    <t>КД986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</si>
  <si>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</si>
  <si>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К975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</si>
  <si>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</si>
  <si>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</si>
  <si>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873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</si>
  <si>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</si>
  <si>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2NT, S, +120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</si>
  <si>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</si>
  <si>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+400</t>
  </si>
  <si>
    <t>ДВ1062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</si>
  <si>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</si>
  <si>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В532</t>
  </si>
  <si>
    <t>Д9732</t>
  </si>
  <si>
    <t>Т1074</t>
  </si>
  <si>
    <t>В95</t>
  </si>
  <si>
    <t>К9754</t>
  </si>
  <si>
    <t>10984</t>
  </si>
  <si>
    <t>К1052</t>
  </si>
  <si>
    <t>ДВ43</t>
  </si>
  <si>
    <t>КВ7542</t>
  </si>
  <si>
    <t>Т10865</t>
  </si>
  <si>
    <t>К95</t>
  </si>
  <si>
    <t>К765</t>
  </si>
  <si>
    <t>Т2</t>
  </si>
  <si>
    <t>ДВ</t>
  </si>
  <si>
    <t>ТД2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</si>
  <si>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</si>
  <si>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</si>
  <si>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Д96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</si>
  <si>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</si>
  <si>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</si>
  <si>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2♠, E, -110</t>
  </si>
  <si>
    <t>В109843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</si>
  <si>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</si>
  <si>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К7432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</si>
  <si>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</si>
  <si>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</si>
  <si>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Акмаев В.И.</t>
  </si>
  <si>
    <t>ДВ7642</t>
  </si>
  <si>
    <t>В73</t>
  </si>
  <si>
    <t>763</t>
  </si>
  <si>
    <t>10852</t>
  </si>
  <si>
    <t>Т74</t>
  </si>
  <si>
    <t>К1093</t>
  </si>
  <si>
    <t>К10864</t>
  </si>
  <si>
    <t>КВ64</t>
  </si>
  <si>
    <t>8542</t>
  </si>
  <si>
    <t>ДВ1082</t>
  </si>
  <si>
    <t>ТК97</t>
  </si>
  <si>
    <t>1093</t>
  </si>
  <si>
    <t>ТВ9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</si>
  <si>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</si>
  <si>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</si>
  <si>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ТД32</t>
  </si>
  <si>
    <t>ТКВ</t>
  </si>
  <si>
    <t>1♠, N,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</si>
  <si>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</si>
  <si>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</si>
  <si>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ДВ82</t>
  </si>
  <si>
    <t>Д8543</t>
  </si>
  <si>
    <t>987654</t>
  </si>
  <si>
    <t>ДВ10</t>
  </si>
  <si>
    <t>ДВ10863</t>
  </si>
  <si>
    <t>ТКВ32</t>
  </si>
  <si>
    <t>1086543</t>
  </si>
  <si>
    <t>В62</t>
  </si>
  <si>
    <t>1043</t>
  </si>
  <si>
    <t>Т53</t>
  </si>
  <si>
    <t>Д8654</t>
  </si>
  <si>
    <t>Т974</t>
  </si>
  <si>
    <t>К94</t>
  </si>
  <si>
    <t>ТД98653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</si>
  <si>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</si>
  <si>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</si>
  <si>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ТК87</t>
  </si>
  <si>
    <t>К8742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</si>
  <si>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</si>
  <si>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5♣, S, +400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</si>
  <si>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</si>
  <si>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3♠, W, -140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</si>
  <si>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</si>
  <si>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ДВ876</t>
  </si>
  <si>
    <t>К107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</si>
  <si>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</si>
  <si>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 Cyr"/>
        <family val="2"/>
      </rPr>
      <t>♥</t>
    </r>
  </si>
  <si>
    <t>5♠к</t>
  </si>
  <si>
    <r>
      <t>4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</si>
  <si>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r>
      <t>3</t>
    </r>
    <r>
      <rPr>
        <sz val="10"/>
        <color indexed="10"/>
        <rFont val="Arial"/>
        <family val="2"/>
      </rPr>
      <t>♦</t>
    </r>
  </si>
  <si>
    <t>2NTк</t>
  </si>
  <si>
    <t>К10875</t>
  </si>
  <si>
    <t>В952</t>
  </si>
  <si>
    <t>В10652</t>
  </si>
  <si>
    <t>К652</t>
  </si>
  <si>
    <t>К8732</t>
  </si>
  <si>
    <t>Д73</t>
  </si>
  <si>
    <t>ТК98</t>
  </si>
  <si>
    <t>ДВ1065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</si>
  <si>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</si>
  <si>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9643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</si>
  <si>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</si>
  <si>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10743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</si>
  <si>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</si>
  <si>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5♠*, N, -500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</si>
  <si>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</si>
  <si>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ТК9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</si>
  <si>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</si>
  <si>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 Cyr"/>
        <family val="2"/>
      </rPr>
      <t>♥</t>
    </r>
  </si>
  <si>
    <t>874</t>
  </si>
  <si>
    <t>ТКД652</t>
  </si>
  <si>
    <t>ТДВ963</t>
  </si>
  <si>
    <t>КДВ107</t>
  </si>
  <si>
    <t>К953</t>
  </si>
  <si>
    <t>В1062</t>
  </si>
  <si>
    <t>ТКД</t>
  </si>
  <si>
    <t>1087632</t>
  </si>
  <si>
    <t>Д1082</t>
  </si>
  <si>
    <t>ТКВ4</t>
  </si>
  <si>
    <t>Д8754</t>
  </si>
  <si>
    <t>1062</t>
  </si>
  <si>
    <t>Т984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</si>
  <si>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</si>
  <si>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В954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</si>
  <si>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</si>
  <si>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</si>
  <si>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t>976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</si>
  <si>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</si>
  <si>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</si>
  <si>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</si>
  <si>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ТКД742</t>
  </si>
  <si>
    <t>632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</si>
  <si>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</si>
  <si>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</si>
  <si>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</si>
  <si>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t>4♠к</t>
  </si>
  <si>
    <t>10765</t>
  </si>
  <si>
    <t>КД65</t>
  </si>
  <si>
    <t>ТД962</t>
  </si>
  <si>
    <t>Д953</t>
  </si>
  <si>
    <t>984</t>
  </si>
  <si>
    <t>ТВ4</t>
  </si>
  <si>
    <t>Д987652</t>
  </si>
  <si>
    <t>К83</t>
  </si>
  <si>
    <t>КВ107654</t>
  </si>
  <si>
    <t>ТКД2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</si>
  <si>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</si>
  <si>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98653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</si>
  <si>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</si>
  <si>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</si>
  <si>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В9732</t>
  </si>
  <si>
    <t>4♠, S, +450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</si>
  <si>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</si>
  <si>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5♣, W, -600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</si>
  <si>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</si>
  <si>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ТКВ74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</si>
  <si>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</si>
  <si>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</si>
  <si>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3NTк</t>
  </si>
  <si>
    <t>Д1096</t>
  </si>
  <si>
    <t>Д873</t>
  </si>
  <si>
    <t>9843</t>
  </si>
  <si>
    <t>Т9876</t>
  </si>
  <si>
    <t>ТКВ75</t>
  </si>
  <si>
    <t>Т75</t>
  </si>
  <si>
    <t>К1042</t>
  </si>
  <si>
    <t>ТКВ83</t>
  </si>
  <si>
    <t>КД6</t>
  </si>
  <si>
    <t>К7654</t>
  </si>
  <si>
    <t>ДВ6543</t>
  </si>
  <si>
    <t>К43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</si>
  <si>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</si>
  <si>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</si>
  <si>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ТКВ42</t>
  </si>
  <si>
    <t>ДВ83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</si>
  <si>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</si>
  <si>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E, -430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</si>
  <si>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</si>
  <si>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</si>
  <si>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ТДВ854</t>
  </si>
  <si>
    <t>97</t>
  </si>
  <si>
    <t>ТКД3</t>
  </si>
  <si>
    <t>В106</t>
  </si>
  <si>
    <t>1032</t>
  </si>
  <si>
    <t>ТКВ8</t>
  </si>
  <si>
    <t>Д543</t>
  </si>
  <si>
    <t>В962</t>
  </si>
  <si>
    <t>К1075</t>
  </si>
  <si>
    <t>ТВ92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</si>
  <si>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</si>
  <si>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</si>
  <si>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</si>
  <si>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КД107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</si>
  <si>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</si>
  <si>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</si>
  <si>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ТД10754</t>
  </si>
  <si>
    <t>Д52</t>
  </si>
  <si>
    <t>Т9875</t>
  </si>
  <si>
    <t>К76</t>
  </si>
  <si>
    <t>Т1096</t>
  </si>
  <si>
    <t>К1073</t>
  </si>
  <si>
    <t>В96</t>
  </si>
  <si>
    <t>ТКВ52</t>
  </si>
  <si>
    <t>983</t>
  </si>
  <si>
    <t>1064</t>
  </si>
  <si>
    <t>КВ8</t>
  </si>
  <si>
    <t>ТКД95</t>
  </si>
  <si>
    <t>К732</t>
  </si>
  <si>
    <t>ДВ109</t>
  </si>
  <si>
    <t>Д2</t>
  </si>
  <si>
    <t>Т84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</si>
  <si>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</si>
  <si>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</si>
  <si>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Д432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</si>
  <si>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</si>
  <si>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E, -660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</si>
  <si>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</si>
  <si>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8654</t>
  </si>
  <si>
    <t>ТК952</t>
  </si>
  <si>
    <t>В1084</t>
  </si>
  <si>
    <t>В1032</t>
  </si>
  <si>
    <t>КВ984</t>
  </si>
  <si>
    <t>КД84</t>
  </si>
  <si>
    <t>КДВ3</t>
  </si>
  <si>
    <t>ТКВ754</t>
  </si>
  <si>
    <t>Т875</t>
  </si>
  <si>
    <t>КВ943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</si>
  <si>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</si>
  <si>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1053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</si>
  <si>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</si>
  <si>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1097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</si>
  <si>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</si>
  <si>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</si>
  <si>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</si>
  <si>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Д108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</si>
  <si>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</si>
  <si>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ТК8765</t>
  </si>
  <si>
    <t>ТВ76</t>
  </si>
  <si>
    <t>Т952</t>
  </si>
  <si>
    <t>10632</t>
  </si>
  <si>
    <t>К10843</t>
  </si>
  <si>
    <t>953</t>
  </si>
  <si>
    <t>986</t>
  </si>
  <si>
    <t>ТД74</t>
  </si>
  <si>
    <t>К52</t>
  </si>
  <si>
    <t>ДВ76</t>
  </si>
  <si>
    <t>9754</t>
  </si>
  <si>
    <t>Д54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</si>
  <si>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</si>
  <si>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</si>
  <si>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102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</si>
  <si>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</si>
  <si>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КД873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</si>
  <si>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</si>
  <si>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1NT, N, +120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</si>
  <si>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</si>
  <si>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КД108</t>
  </si>
  <si>
    <t>Т832</t>
  </si>
  <si>
    <t>В1092</t>
  </si>
  <si>
    <t>10843</t>
  </si>
  <si>
    <t>Т76</t>
  </si>
  <si>
    <t>ТД3</t>
  </si>
  <si>
    <t>96542</t>
  </si>
  <si>
    <t>ТД87</t>
  </si>
  <si>
    <t>Т10986</t>
  </si>
  <si>
    <t>К873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</si>
  <si>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</si>
  <si>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КВ842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</si>
  <si>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</si>
  <si>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Д975</t>
  </si>
  <si>
    <t>3NT, W, -630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</si>
  <si>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</si>
  <si>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-1370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</si>
  <si>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</si>
  <si>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</si>
  <si>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</si>
  <si>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К10752</t>
  </si>
  <si>
    <t>Д985</t>
  </si>
  <si>
    <t>863</t>
  </si>
  <si>
    <t>ТДВ3</t>
  </si>
  <si>
    <t>КВ874</t>
  </si>
  <si>
    <t>ТКВ3</t>
  </si>
  <si>
    <t>В10743</t>
  </si>
  <si>
    <t>В109754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</si>
  <si>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</si>
  <si>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</si>
  <si>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</si>
  <si>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ТКД84</t>
  </si>
  <si>
    <t>3NT, W, -460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</si>
  <si>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</si>
  <si>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2NT*, S, -100</t>
  </si>
  <si>
    <t>762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</si>
  <si>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</si>
  <si>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975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</si>
  <si>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</si>
  <si>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ТКВ1032</t>
  </si>
  <si>
    <t>Д10765</t>
  </si>
  <si>
    <t>ДВ2</t>
  </si>
  <si>
    <t>9542</t>
  </si>
  <si>
    <t>КВ93</t>
  </si>
  <si>
    <t>8754</t>
  </si>
  <si>
    <t>Д9642</t>
  </si>
  <si>
    <t>ТВ75</t>
  </si>
  <si>
    <t>10854</t>
  </si>
  <si>
    <t>ТВ84</t>
  </si>
  <si>
    <t>ТК865</t>
  </si>
  <si>
    <t>ТДВ86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</si>
  <si>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</si>
  <si>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ТД652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</si>
  <si>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</si>
  <si>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</si>
  <si>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</si>
  <si>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ТК1053</t>
  </si>
  <si>
    <t>Т1082</t>
  </si>
  <si>
    <t>Т9754</t>
  </si>
  <si>
    <t>ТД76</t>
  </si>
  <si>
    <t>ТДВ987</t>
  </si>
  <si>
    <t>ТВ10</t>
  </si>
  <si>
    <t>КВ643</t>
  </si>
  <si>
    <t>ТД105</t>
  </si>
  <si>
    <t>ДВ106</t>
  </si>
  <si>
    <t>ТД1098</t>
  </si>
  <si>
    <t>К987</t>
  </si>
  <si>
    <t>КД9532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</si>
  <si>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</si>
  <si>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</si>
  <si>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3♠*, S, -100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</si>
  <si>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</si>
  <si>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952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</si>
  <si>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</si>
  <si>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ТД643</t>
  </si>
  <si>
    <r>
      <t>4</t>
    </r>
    <r>
      <rPr>
        <sz val="10"/>
        <color indexed="10"/>
        <rFont val="Arial Cyr"/>
        <family val="2"/>
      </rPr>
      <t>♦</t>
    </r>
  </si>
  <si>
    <t>Д10832</t>
  </si>
  <si>
    <t>109875</t>
  </si>
  <si>
    <t>Д632</t>
  </si>
  <si>
    <t>10542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</si>
  <si>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</si>
  <si>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Д974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</si>
  <si>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</si>
  <si>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</si>
  <si>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N, +110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</si>
  <si>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</si>
  <si>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S, +110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</si>
  <si>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</si>
  <si>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642</t>
  </si>
  <si>
    <t>КДВ104</t>
  </si>
  <si>
    <t>ТВ1076</t>
  </si>
  <si>
    <t>ТВ652</t>
  </si>
  <si>
    <t>87532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</si>
  <si>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</si>
  <si>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ТД93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</si>
  <si>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</si>
  <si>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К753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</si>
  <si>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</si>
  <si>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S, +110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</si>
  <si>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</si>
  <si>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5♣, N, +400</t>
  </si>
  <si>
    <t>942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</si>
  <si>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</si>
  <si>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КД106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</si>
  <si>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</si>
  <si>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К974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</si>
  <si>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</si>
  <si>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</si>
  <si>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Д1053</t>
  </si>
  <si>
    <t>ТД10852</t>
  </si>
  <si>
    <t>9874</t>
  </si>
  <si>
    <t>ТК6</t>
  </si>
  <si>
    <t>6432</t>
  </si>
  <si>
    <t>6542</t>
  </si>
  <si>
    <t>ДВ98</t>
  </si>
  <si>
    <t>Д753</t>
  </si>
  <si>
    <t>КВ1062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</si>
  <si>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</si>
  <si>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ТДВ109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</si>
  <si>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</si>
  <si>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</si>
  <si>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t>КД10843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</si>
  <si>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</si>
  <si>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</si>
  <si>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</si>
  <si>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КДВ762</t>
  </si>
  <si>
    <t>Д542</t>
  </si>
  <si>
    <t>ТК10852</t>
  </si>
  <si>
    <t>1084</t>
  </si>
  <si>
    <t>Д864</t>
  </si>
  <si>
    <t>ТК107</t>
  </si>
  <si>
    <t>10973</t>
  </si>
  <si>
    <t>ТВ7</t>
  </si>
  <si>
    <t>К8542</t>
  </si>
  <si>
    <t>ДВ976</t>
  </si>
  <si>
    <t>Д63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</si>
  <si>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</si>
  <si>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</si>
  <si>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К762</t>
  </si>
  <si>
    <t>ТД864</t>
  </si>
  <si>
    <t>4♠, N, +420</t>
  </si>
  <si>
    <t>К983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</si>
  <si>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</si>
  <si>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</si>
  <si>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</si>
  <si>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Т103</t>
  </si>
  <si>
    <t>19</t>
  </si>
  <si>
    <t>20</t>
  </si>
  <si>
    <t>В8532</t>
  </si>
  <si>
    <t>ТВ72</t>
  </si>
  <si>
    <t>Д965</t>
  </si>
  <si>
    <t>КД97</t>
  </si>
  <si>
    <t>106532</t>
  </si>
  <si>
    <t>В1064</t>
  </si>
  <si>
    <t>Д832</t>
  </si>
  <si>
    <t>К1098</t>
  </si>
  <si>
    <t>В1082</t>
  </si>
  <si>
    <t>ТВ42</t>
  </si>
  <si>
    <t>9865</t>
  </si>
  <si>
    <t>В8654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</si>
  <si>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</si>
  <si>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</si>
  <si>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</si>
  <si>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ТД7643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</si>
  <si>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</si>
  <si>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21</t>
  </si>
  <si>
    <t>ТК1054</t>
  </si>
  <si>
    <t>К963</t>
  </si>
  <si>
    <t>К10952</t>
  </si>
  <si>
    <t>В842</t>
  </si>
  <si>
    <t>ТВ85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</si>
  <si>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</si>
  <si>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В8762</t>
  </si>
  <si>
    <t>4♠*, E, +100</t>
  </si>
  <si>
    <t>ТК653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</si>
  <si>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</si>
  <si>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Сессия 6   с системой подсчета "Паттон"</t>
  </si>
  <si>
    <t>Д10754</t>
  </si>
  <si>
    <t>Т109832</t>
  </si>
  <si>
    <t>В1086</t>
  </si>
  <si>
    <t>10432</t>
  </si>
  <si>
    <t>ДВ865</t>
  </si>
  <si>
    <t>963</t>
  </si>
  <si>
    <t>К7543</t>
  </si>
  <si>
    <t>В104</t>
  </si>
  <si>
    <t>Т876</t>
  </si>
  <si>
    <t>КДВ10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</si>
  <si>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</si>
  <si>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</si>
  <si>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</si>
  <si>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t>КД95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</si>
  <si>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</si>
  <si>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Т6543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</si>
  <si>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</si>
  <si>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К64</t>
  </si>
  <si>
    <t>пара NS</t>
  </si>
  <si>
    <t>За сдачи</t>
  </si>
  <si>
    <t>Гандикап</t>
  </si>
  <si>
    <t>пара EW</t>
  </si>
  <si>
    <t>ТКВ10753</t>
  </si>
  <si>
    <t>К9532</t>
  </si>
  <si>
    <t>8652</t>
  </si>
  <si>
    <t>Д8642</t>
  </si>
  <si>
    <t>КДВ108754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</si>
  <si>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</si>
  <si>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</si>
  <si>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2♣, N, +110</t>
  </si>
  <si>
    <t>Д7632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</si>
  <si>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</si>
  <si>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ТВ532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</si>
  <si>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</si>
  <si>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</si>
  <si>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рк</t>
    </r>
  </si>
  <si>
    <t>ТДВ862</t>
  </si>
  <si>
    <t>9764</t>
  </si>
  <si>
    <t>ТВ109863</t>
  </si>
  <si>
    <t>ТД96</t>
  </si>
  <si>
    <t>В1094</t>
  </si>
  <si>
    <t>ТК943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</si>
  <si>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</si>
  <si>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</si>
  <si>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Д97532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</si>
  <si>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</si>
  <si>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</si>
  <si>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+980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</si>
  <si>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</si>
  <si>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ТК5</t>
  </si>
  <si>
    <r>
      <t>6</t>
    </r>
    <r>
      <rPr>
        <sz val="10"/>
        <color indexed="10"/>
        <rFont val="Arial Cyr"/>
        <family val="2"/>
      </rPr>
      <t>♥</t>
    </r>
  </si>
  <si>
    <t>932</t>
  </si>
  <si>
    <t>К86</t>
  </si>
  <si>
    <t>ТВ74</t>
  </si>
  <si>
    <t>Д106</t>
  </si>
  <si>
    <t>В9543</t>
  </si>
  <si>
    <t>КВ3</t>
  </si>
  <si>
    <t>КД754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</si>
  <si>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</si>
  <si>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</si>
  <si>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Д105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</si>
  <si>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</si>
  <si>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</si>
  <si>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97543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</si>
  <si>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</si>
  <si>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982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</si>
  <si>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</si>
  <si>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К10732</t>
  </si>
  <si>
    <t>872</t>
  </si>
  <si>
    <t>Т754</t>
  </si>
  <si>
    <t>К10972</t>
  </si>
  <si>
    <t>9854</t>
  </si>
  <si>
    <t>ТКДВ52</t>
  </si>
  <si>
    <t>10876</t>
  </si>
  <si>
    <t>Т1065</t>
  </si>
  <si>
    <t>ДВ1074</t>
  </si>
  <si>
    <t>ТД107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</si>
  <si>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</si>
  <si>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</si>
  <si>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</si>
  <si>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6♣*, S, -500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</si>
  <si>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</si>
  <si>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</si>
  <si>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t>КВ10876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</si>
  <si>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</si>
  <si>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Т9865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</si>
  <si>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</si>
  <si>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ТДВ5</t>
  </si>
  <si>
    <t>943</t>
  </si>
  <si>
    <t>643</t>
  </si>
  <si>
    <t>В865</t>
  </si>
  <si>
    <t>ТДВ73</t>
  </si>
  <si>
    <t>ТК72</t>
  </si>
  <si>
    <t>КВ65</t>
  </si>
  <si>
    <t>ДВ108632</t>
  </si>
  <si>
    <t>ТДВ10</t>
  </si>
  <si>
    <t>К1064</t>
  </si>
  <si>
    <t>109653</t>
  </si>
  <si>
    <t>ТВ965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</si>
  <si>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</si>
  <si>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10972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</si>
  <si>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</si>
  <si>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Т87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</si>
  <si>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</si>
  <si>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Т54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</si>
  <si>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</si>
  <si>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+500</t>
    </r>
  </si>
  <si>
    <t>Д1097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</si>
  <si>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</si>
  <si>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ТД972</t>
  </si>
  <si>
    <t>В1043</t>
  </si>
  <si>
    <t>Д1073</t>
  </si>
  <si>
    <t>ДВ642</t>
  </si>
  <si>
    <t>ТК62</t>
  </si>
  <si>
    <t>Д10963</t>
  </si>
  <si>
    <t>КД98764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</si>
  <si>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</si>
  <si>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</si>
  <si>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Т8752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</si>
  <si>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</si>
  <si>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5♣, S, +600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</si>
  <si>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</si>
  <si>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</si>
  <si>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ТК95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</si>
  <si>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</si>
  <si>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ТД732</t>
  </si>
  <si>
    <t>КВ654</t>
  </si>
  <si>
    <t>ДВ754</t>
  </si>
  <si>
    <t>ТК1083</t>
  </si>
  <si>
    <t>1054</t>
  </si>
  <si>
    <t>9642</t>
  </si>
  <si>
    <t>КД6532</t>
  </si>
  <si>
    <t>ТКДВ87</t>
  </si>
  <si>
    <t>10643</t>
  </si>
  <si>
    <t>В1083</t>
  </si>
  <si>
    <t>К1098632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</si>
  <si>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</si>
  <si>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</si>
  <si>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</si>
  <si>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3♣, E, -110</t>
  </si>
  <si>
    <t>96432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</si>
  <si>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</si>
  <si>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7♣к</t>
  </si>
  <si>
    <t>7♣</t>
  </si>
  <si>
    <t>852</t>
  </si>
  <si>
    <t>Д10865</t>
  </si>
  <si>
    <t>В942</t>
  </si>
  <si>
    <t>КДВ8</t>
  </si>
  <si>
    <t>К932</t>
  </si>
  <si>
    <t>В10976</t>
  </si>
  <si>
    <t>Т10952</t>
  </si>
  <si>
    <t>Д972</t>
  </si>
  <si>
    <t>ТКВ10652</t>
  </si>
  <si>
    <t>Т9532</t>
  </si>
  <si>
    <t>Д76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</si>
  <si>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</si>
  <si>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</si>
  <si>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</si>
  <si>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-300</t>
    </r>
  </si>
  <si>
    <t>К10643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</si>
  <si>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</si>
  <si>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N, +600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</si>
  <si>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</si>
  <si>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</si>
  <si>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В98653</t>
  </si>
  <si>
    <t>К764</t>
  </si>
  <si>
    <t>Д53</t>
  </si>
  <si>
    <t>Т106</t>
  </si>
  <si>
    <t>КД1082</t>
  </si>
  <si>
    <t>КД10876</t>
  </si>
  <si>
    <t>Т532</t>
  </si>
  <si>
    <t>Д9874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</si>
  <si>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</si>
  <si>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</si>
  <si>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К42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</si>
  <si>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</si>
  <si>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</si>
  <si>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6♠, E, -1430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</si>
  <si>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</si>
  <si>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В753</t>
  </si>
  <si>
    <t>К1084</t>
  </si>
  <si>
    <t>Т42</t>
  </si>
  <si>
    <t>ТКД54</t>
  </si>
  <si>
    <t>10873</t>
  </si>
  <si>
    <t>КДВ52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</si>
  <si>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</si>
  <si>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t>ТКД75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</si>
  <si>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</si>
  <si>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</si>
  <si>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Игроков</t>
  </si>
  <si>
    <t>Имп</t>
  </si>
  <si>
    <t>Золотарев С.Я.</t>
  </si>
  <si>
    <t>Штраф</t>
  </si>
  <si>
    <t>---</t>
  </si>
  <si>
    <t>Т752</t>
  </si>
  <si>
    <t>Д764</t>
  </si>
  <si>
    <t>97653</t>
  </si>
  <si>
    <t>Д7652</t>
  </si>
  <si>
    <t>К986</t>
  </si>
  <si>
    <t>ТКВ10</t>
  </si>
  <si>
    <t>Д8643</t>
  </si>
  <si>
    <t>ТК75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</si>
  <si>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</si>
  <si>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</si>
  <si>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t>КДВ1064</t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</si>
  <si>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S, -100</t>
    </r>
  </si>
  <si>
    <t>КВ98</t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</si>
  <si>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</si>
  <si>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</si>
  <si>
    <t>5432</t>
  </si>
  <si>
    <t>ТК543</t>
  </si>
  <si>
    <t>В7653</t>
  </si>
  <si>
    <t>Д97643</t>
  </si>
  <si>
    <t>Т1094</t>
  </si>
  <si>
    <t>ТВ83</t>
  </si>
  <si>
    <r>
      <t xml:space="preserve"> 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</si>
  <si>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</si>
  <si>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t>ТК74</t>
  </si>
  <si>
    <t>Т643</t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</si>
  <si>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</si>
  <si>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t>ТКД10</t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</si>
  <si>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</si>
  <si>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t>ДВ753</t>
  </si>
  <si>
    <t>ТВ642</t>
  </si>
  <si>
    <t>КДВ6</t>
  </si>
  <si>
    <t>10653</t>
  </si>
  <si>
    <t>ТКВ2</t>
  </si>
  <si>
    <t>КД87</t>
  </si>
  <si>
    <t>1052</t>
  </si>
  <si>
    <t>КДВ93</t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</si>
  <si>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</si>
  <si>
    <t>Т852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</si>
  <si>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</si>
  <si>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t>В72</t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</si>
  <si>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S, -200</t>
    </r>
  </si>
  <si>
    <t>987643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</si>
  <si>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</si>
  <si>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t>543</t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</si>
  <si>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</si>
  <si>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t>ТД1073</t>
  </si>
  <si>
    <t>10753</t>
  </si>
  <si>
    <t>КВ109</t>
  </si>
  <si>
    <t>К964</t>
  </si>
  <si>
    <t>Д963</t>
  </si>
  <si>
    <t>КД105</t>
  </si>
  <si>
    <t>Т653</t>
  </si>
  <si>
    <r>
      <t xml:space="preserve"> 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</si>
  <si>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</si>
  <si>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</si>
  <si>
    <t>842</t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</si>
  <si>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</si>
  <si>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</si>
  <si>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К1053</t>
  </si>
  <si>
    <t>КД10872</t>
  </si>
  <si>
    <t>ТД865</t>
  </si>
  <si>
    <t>ТК63</t>
  </si>
  <si>
    <t>ТК975432</t>
  </si>
  <si>
    <t>КД109</t>
  </si>
  <si>
    <t>В876</t>
  </si>
  <si>
    <t>Т853</t>
  </si>
  <si>
    <t>9872</t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</si>
  <si>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</si>
  <si>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</si>
  <si>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</si>
  <si>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5♣*, N, -200</t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</si>
  <si>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</si>
  <si>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</si>
  <si>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К632</t>
  </si>
  <si>
    <t>Д9765</t>
  </si>
  <si>
    <t>Т1084</t>
  </si>
  <si>
    <t>ТК108743</t>
  </si>
  <si>
    <t>864</t>
  </si>
  <si>
    <t>В10654</t>
  </si>
  <si>
    <t>ТДВ9</t>
  </si>
  <si>
    <t>10754</t>
  </si>
  <si>
    <r>
      <t xml:space="preserve"> 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</si>
  <si>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t>ДВ93</t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</si>
  <si>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</si>
  <si>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t>ТК32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</si>
  <si>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</si>
  <si>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</si>
  <si>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t>К1032</t>
  </si>
  <si>
    <r>
      <t>1</t>
    </r>
    <r>
      <rPr>
        <sz val="10"/>
        <color indexed="10"/>
        <rFont val="Arial Cyr"/>
        <family val="2"/>
      </rPr>
      <t>♦</t>
    </r>
  </si>
  <si>
    <t>75432</t>
  </si>
  <si>
    <t>10985</t>
  </si>
  <si>
    <t>Д109852</t>
  </si>
  <si>
    <t>Д984</t>
  </si>
  <si>
    <t>ТДВ96</t>
  </si>
  <si>
    <t>ТДВ986</t>
  </si>
  <si>
    <t>ТКВ642</t>
  </si>
  <si>
    <t>Д942</t>
  </si>
  <si>
    <t>ТКВ53</t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</si>
  <si>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</si>
  <si>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</si>
  <si>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t>ДВ10753</t>
  </si>
  <si>
    <t>6♠*, S, -800</t>
  </si>
  <si>
    <t>К8763</t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</si>
  <si>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</si>
  <si>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</si>
  <si>
    <t>108765</t>
  </si>
  <si>
    <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</si>
  <si>
    <t>В107</t>
  </si>
  <si>
    <t>К54</t>
  </si>
  <si>
    <t>ТКВ972</t>
  </si>
  <si>
    <t>97632</t>
  </si>
  <si>
    <t>ТВ32</t>
  </si>
  <si>
    <t>ТДВ63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</si>
  <si>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</si>
  <si>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t>ТД1076</t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</si>
  <si>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</si>
  <si>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t>Д842</t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</si>
  <si>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E, -130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</si>
  <si>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</si>
  <si>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</si>
  <si>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</si>
  <si>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</si>
  <si>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t>Т742</t>
  </si>
  <si>
    <t>ДВ8752</t>
  </si>
  <si>
    <t>10963</t>
  </si>
  <si>
    <t>ДВ3</t>
  </si>
  <si>
    <t>В10985</t>
  </si>
  <si>
    <t>КД8</t>
  </si>
  <si>
    <t>Т32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</si>
  <si>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</si>
  <si>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К74</t>
  </si>
  <si>
    <r>
      <t xml:space="preserve"> 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</si>
  <si>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+450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</si>
  <si>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</si>
  <si>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</si>
  <si>
    <t>ДВ10986</t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</si>
  <si>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</si>
  <si>
    <t>Д108642</t>
  </si>
  <si>
    <t>ТК104</t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</si>
  <si>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</si>
  <si>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+140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</si>
  <si>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</si>
  <si>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E, -130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</si>
  <si>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N, +1370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</si>
  <si>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-140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</si>
  <si>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-420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</si>
  <si>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+140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</si>
  <si>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N, -100</t>
    </r>
  </si>
  <si>
    <t>Сессия 8 "на кросс-импы"</t>
  </si>
  <si>
    <t>Балашов К.А.</t>
  </si>
  <si>
    <t>Коблов И.В.</t>
  </si>
  <si>
    <t>ТКДВ76</t>
  </si>
  <si>
    <t>10832</t>
  </si>
  <si>
    <t>В9872</t>
  </si>
  <si>
    <t>В843</t>
  </si>
  <si>
    <t>ТК1096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</si>
  <si>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</si>
  <si>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</si>
  <si>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</si>
  <si>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ТДВ84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</si>
  <si>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</si>
  <si>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4♣*, S, -100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</si>
  <si>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</si>
  <si>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</si>
  <si>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КД965</t>
  </si>
  <si>
    <r>
      <t>4</t>
    </r>
    <r>
      <rPr>
        <sz val="10"/>
        <color indexed="10"/>
        <rFont val="Arial Cyr"/>
        <family val="2"/>
      </rPr>
      <t>♥</t>
    </r>
  </si>
  <si>
    <t>ТДВ32</t>
  </si>
  <si>
    <t>542</t>
  </si>
  <si>
    <t>К1072</t>
  </si>
  <si>
    <t>8764</t>
  </si>
  <si>
    <t>ДВ986</t>
  </si>
  <si>
    <t>10762</t>
  </si>
  <si>
    <t>КДВ5</t>
  </si>
  <si>
    <t>10732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</si>
  <si>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</si>
  <si>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</si>
  <si>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</si>
  <si>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</si>
  <si>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ДВ987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</si>
  <si>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</si>
  <si>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 Cyr"/>
        <family val="2"/>
      </rPr>
      <t>♦</t>
    </r>
  </si>
  <si>
    <t>В92</t>
  </si>
  <si>
    <t>КВ106</t>
  </si>
  <si>
    <t>ТВ982</t>
  </si>
  <si>
    <t>Т1064</t>
  </si>
  <si>
    <t>ТДВ953</t>
  </si>
  <si>
    <t>10953</t>
  </si>
  <si>
    <t>ТД932</t>
  </si>
  <si>
    <t>732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</si>
  <si>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</si>
  <si>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</si>
  <si>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</si>
  <si>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</si>
  <si>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4♣, S, +130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</si>
  <si>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</si>
  <si>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ТКВ1094</t>
  </si>
  <si>
    <t>К107643</t>
  </si>
  <si>
    <t>КД96</t>
  </si>
  <si>
    <t>1092</t>
  </si>
  <si>
    <t>Т542</t>
  </si>
  <si>
    <t>ТД1063</t>
  </si>
  <si>
    <t>КВ92</t>
  </si>
  <si>
    <t>109874</t>
  </si>
  <si>
    <t>К32</t>
  </si>
  <si>
    <t>Д108752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</si>
  <si>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</si>
  <si>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</si>
  <si>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К8643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</si>
  <si>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</si>
  <si>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1NT, E, -120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</si>
  <si>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</si>
  <si>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N, +400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</si>
  <si>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</si>
  <si>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В752</t>
  </si>
  <si>
    <r>
      <t>2</t>
    </r>
    <r>
      <rPr>
        <sz val="10"/>
        <color indexed="10"/>
        <rFont val="Arial Cyr"/>
        <family val="2"/>
      </rPr>
      <t>♦</t>
    </r>
  </si>
  <si>
    <t>В109752</t>
  </si>
  <si>
    <t>ДВ7652</t>
  </si>
  <si>
    <t>ТВ9543</t>
  </si>
  <si>
    <t>КВ865</t>
  </si>
  <si>
    <t>КДВ9652</t>
  </si>
  <si>
    <t>987</t>
  </si>
  <si>
    <t>10975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</si>
  <si>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</si>
  <si>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К1043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</si>
  <si>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</si>
  <si>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</si>
  <si>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</si>
  <si>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</si>
  <si>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+1400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</si>
  <si>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</si>
  <si>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ТВ53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</si>
  <si>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</si>
  <si>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КВ862</t>
  </si>
  <si>
    <t>ТД1052</t>
  </si>
  <si>
    <t>Д964</t>
  </si>
  <si>
    <t>К10642</t>
  </si>
  <si>
    <t>8642</t>
  </si>
  <si>
    <t>КВ7</t>
  </si>
  <si>
    <t>Д654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</si>
  <si>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</si>
  <si>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</si>
  <si>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</si>
  <si>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</si>
  <si>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W, -120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</si>
  <si>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</si>
  <si>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</si>
  <si>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</si>
  <si>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9862</t>
  </si>
  <si>
    <t>Т10754</t>
  </si>
  <si>
    <t>ДВ10983</t>
  </si>
  <si>
    <t>1098742</t>
  </si>
  <si>
    <t>9863</t>
  </si>
  <si>
    <t>Д74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</si>
  <si>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</si>
  <si>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</si>
  <si>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6NT, W, -1440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</si>
  <si>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</si>
  <si>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КД5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</si>
  <si>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</si>
  <si>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</si>
  <si>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</si>
  <si>
    <t>Т1083</t>
  </si>
  <si>
    <t>Д65</t>
  </si>
  <si>
    <t>КВ942</t>
  </si>
  <si>
    <t>В10984</t>
  </si>
  <si>
    <t>ТКВ6</t>
  </si>
  <si>
    <t>Т108</t>
  </si>
  <si>
    <t>К643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</si>
  <si>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</si>
  <si>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</si>
  <si>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</si>
  <si>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</si>
  <si>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</si>
  <si>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К1085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</si>
  <si>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</si>
  <si>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КД1064</t>
  </si>
  <si>
    <t>ТДВ85</t>
  </si>
  <si>
    <t>Д1075</t>
  </si>
  <si>
    <t>Д92</t>
  </si>
  <si>
    <t>В642</t>
  </si>
  <si>
    <t>ТКД8632</t>
  </si>
  <si>
    <t>ДВ104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</si>
  <si>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</si>
  <si>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</si>
  <si>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</si>
  <si>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3♣, S, +110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</si>
  <si>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</si>
  <si>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+300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</si>
  <si>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</si>
  <si>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ДВ843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</si>
  <si>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</si>
  <si>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</si>
  <si>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</si>
  <si>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t>Сессия 9 "на кросс-импы"</t>
  </si>
  <si>
    <t>Сессия 10 "на кросс-импы"</t>
  </si>
  <si>
    <t>Агапов С.Н.</t>
  </si>
  <si>
    <t>8752</t>
  </si>
  <si>
    <t>ТВ10965</t>
  </si>
  <si>
    <t>Д94</t>
  </si>
  <si>
    <t>Т8643</t>
  </si>
  <si>
    <t>КД102</t>
  </si>
  <si>
    <t>10763</t>
  </si>
  <si>
    <t>ТК853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</si>
  <si>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</si>
  <si>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К1096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</si>
  <si>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</si>
  <si>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</si>
  <si>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3♣, W, -110</t>
  </si>
  <si>
    <t>К10876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</si>
  <si>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</si>
  <si>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</si>
  <si>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</si>
  <si>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ТКД7</t>
  </si>
  <si>
    <t>10652</t>
  </si>
  <si>
    <t>ТВ109864</t>
  </si>
  <si>
    <t>Т1085</t>
  </si>
  <si>
    <t>ТВ109654</t>
  </si>
  <si>
    <t>К1076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</si>
  <si>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</si>
  <si>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</si>
  <si>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2NT*, N, -100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</si>
  <si>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</si>
  <si>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</si>
  <si>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</si>
  <si>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ТВ943</t>
  </si>
  <si>
    <t>К653</t>
  </si>
  <si>
    <t>Д10876</t>
  </si>
  <si>
    <t>Д762</t>
  </si>
  <si>
    <t>9532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</si>
  <si>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</si>
  <si>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</si>
  <si>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ДВ8652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</si>
  <si>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</si>
  <si>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</si>
  <si>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ТК108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</si>
  <si>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</si>
  <si>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all pass</t>
  </si>
  <si>
    <t>К1098653</t>
  </si>
  <si>
    <t>КД1073</t>
  </si>
  <si>
    <t>ТВ732</t>
  </si>
  <si>
    <t>К5432</t>
  </si>
  <si>
    <t>К9763</t>
  </si>
  <si>
    <t>К86532</t>
  </si>
  <si>
    <t>В862</t>
  </si>
  <si>
    <t>ТД10543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</si>
  <si>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</si>
  <si>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</si>
  <si>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ТДВ4</t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</si>
  <si>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-1430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</si>
  <si>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</si>
  <si>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ДВ742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</si>
  <si>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</si>
  <si>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ТВ9865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</si>
  <si>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</si>
  <si>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ТК8</t>
  </si>
  <si>
    <t>К97643</t>
  </si>
  <si>
    <t>ТК52</t>
  </si>
  <si>
    <t>9732</t>
  </si>
  <si>
    <t>ТД85</t>
  </si>
  <si>
    <t>Т964</t>
  </si>
  <si>
    <t>Д1063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</si>
  <si>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</si>
  <si>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</si>
  <si>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Д1054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</si>
  <si>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</si>
  <si>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КВ1093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</si>
  <si>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</si>
  <si>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</si>
  <si>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</si>
  <si>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КД32</t>
  </si>
  <si>
    <t>ТД862</t>
  </si>
  <si>
    <t>КВ43</t>
  </si>
  <si>
    <t>ТВ94</t>
  </si>
  <si>
    <t>ТД63</t>
  </si>
  <si>
    <t>Д10872</t>
  </si>
  <si>
    <t>К875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</si>
  <si>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</si>
  <si>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</si>
  <si>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4♣*, W, +100</t>
  </si>
  <si>
    <t>В98542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</si>
  <si>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</si>
  <si>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1♣, S, +90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</si>
  <si>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</si>
  <si>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</si>
  <si>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КВ8753</t>
  </si>
  <si>
    <t>В9532</t>
  </si>
  <si>
    <t>ТК92</t>
  </si>
  <si>
    <t>ТД42</t>
  </si>
  <si>
    <t>ТВ108</t>
  </si>
  <si>
    <t>КД74</t>
  </si>
  <si>
    <t>К9762</t>
  </si>
  <si>
    <t>853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</si>
  <si>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</si>
  <si>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</si>
  <si>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108742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</si>
  <si>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</si>
  <si>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</si>
  <si>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ТКВ98</t>
  </si>
  <si>
    <t>КВ873</t>
  </si>
  <si>
    <t>ТК83</t>
  </si>
  <si>
    <t>7653</t>
  </si>
  <si>
    <t>Т8652</t>
  </si>
  <si>
    <t>ТВ10985</t>
  </si>
  <si>
    <t>Д10652</t>
  </si>
  <si>
    <t>В52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</si>
  <si>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</si>
  <si>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КВ94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</si>
  <si>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</si>
  <si>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</si>
  <si>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</si>
  <si>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</si>
  <si>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К9642</t>
  </si>
  <si>
    <t>1096</t>
  </si>
  <si>
    <t>10874</t>
  </si>
  <si>
    <t>Д1052</t>
  </si>
  <si>
    <t>В8542</t>
  </si>
  <si>
    <t>ДВ84</t>
  </si>
  <si>
    <t>ТК954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</si>
  <si>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</si>
  <si>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</si>
  <si>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К943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</si>
  <si>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</si>
  <si>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</si>
  <si>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2NT*, W, +100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</si>
  <si>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</si>
  <si>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В1073</t>
  </si>
  <si>
    <r>
      <t>3</t>
    </r>
    <r>
      <rPr>
        <sz val="10"/>
        <color indexed="10"/>
        <rFont val="Arial Cyr"/>
        <family val="2"/>
      </rPr>
      <t>♦</t>
    </r>
  </si>
  <si>
    <t>КВ83</t>
  </si>
  <si>
    <t>8632</t>
  </si>
  <si>
    <t>В9762</t>
  </si>
  <si>
    <t>Д98652</t>
  </si>
  <si>
    <t>ТД87654</t>
  </si>
  <si>
    <t>ДВ74</t>
  </si>
  <si>
    <t>ТК73</t>
  </si>
  <si>
    <t>В109875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</si>
  <si>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</si>
  <si>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</si>
  <si>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3NT, E, -630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</si>
  <si>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</si>
  <si>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-200</t>
    </r>
  </si>
  <si>
    <t>ТКД103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</si>
  <si>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</si>
  <si>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</si>
  <si>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К1086</t>
  </si>
  <si>
    <t>В1096</t>
  </si>
  <si>
    <t>ТВ542</t>
  </si>
  <si>
    <t>ТДВ875</t>
  </si>
  <si>
    <t>ТД54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</si>
  <si>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</si>
  <si>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Д7532</t>
  </si>
  <si>
    <t>3NT, W, -430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</si>
  <si>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</si>
  <si>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К976</t>
  </si>
  <si>
    <t>КД109732</t>
  </si>
  <si>
    <t>ТК10653</t>
  </si>
  <si>
    <t>ТД974</t>
  </si>
  <si>
    <t>ТКДВ10965</t>
  </si>
  <si>
    <t>КВ105</t>
  </si>
  <si>
    <t>В7654</t>
  </si>
  <si>
    <t>ТКД10985</t>
  </si>
  <si>
    <r>
      <t xml:space="preserve"> 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</si>
  <si>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</si>
  <si>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</si>
  <si>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6♠*, S, -300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</si>
  <si>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</si>
  <si>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t>ТД432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</si>
  <si>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</si>
  <si>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654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</si>
  <si>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</si>
  <si>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</si>
  <si>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6♠к</t>
  </si>
  <si>
    <t>Т953</t>
  </si>
  <si>
    <t>ТД72</t>
  </si>
  <si>
    <t>Т8742</t>
  </si>
  <si>
    <t>10842</t>
  </si>
  <si>
    <t>КВ54</t>
  </si>
  <si>
    <t>ТК1086</t>
  </si>
  <si>
    <t>98765</t>
  </si>
  <si>
    <t>К10943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</si>
  <si>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</si>
  <si>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ТД8632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</si>
  <si>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</si>
  <si>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</si>
  <si>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S, +460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</si>
  <si>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</si>
  <si>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4NT, N, +660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</si>
  <si>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</si>
  <si>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</si>
  <si>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рк</t>
    </r>
  </si>
  <si>
    <t>КДВ106</t>
  </si>
  <si>
    <t>В10754</t>
  </si>
  <si>
    <t>Д1032</t>
  </si>
  <si>
    <t>Д10764</t>
  </si>
  <si>
    <t>К8754</t>
  </si>
  <si>
    <t>Т96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</si>
  <si>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</si>
  <si>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</si>
  <si>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4NT, N, +630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</si>
  <si>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</si>
  <si>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</si>
  <si>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ТКВ5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</si>
  <si>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</si>
  <si>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ТК102</t>
  </si>
  <si>
    <t>ТКД43</t>
  </si>
  <si>
    <t>Т942</t>
  </si>
  <si>
    <t>ТК94</t>
  </si>
  <si>
    <t>Д10962</t>
  </si>
  <si>
    <t>Д1092</t>
  </si>
  <si>
    <t>9632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</si>
  <si>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</si>
  <si>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10875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</si>
  <si>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</si>
  <si>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ДВ85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</si>
  <si>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</si>
  <si>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</si>
  <si>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</si>
  <si>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</si>
  <si>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ТК105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</si>
  <si>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</si>
  <si>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КВ73</t>
  </si>
  <si>
    <t>ТКДВ7</t>
  </si>
  <si>
    <t>ТК542</t>
  </si>
  <si>
    <t>ДВ73</t>
  </si>
  <si>
    <t>КД2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</si>
  <si>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</si>
  <si>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</si>
  <si>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</si>
  <si>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</si>
  <si>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</si>
  <si>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В9843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</si>
  <si>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</si>
  <si>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ТВ1094</t>
  </si>
  <si>
    <t>ДВ983</t>
  </si>
  <si>
    <t>КД976</t>
  </si>
  <si>
    <t>Т753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</si>
  <si>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</si>
  <si>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</si>
  <si>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+980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</si>
  <si>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</si>
  <si>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4♠, E, -450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</si>
  <si>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</si>
  <si>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КДВ843</t>
  </si>
  <si>
    <t>1098753</t>
  </si>
  <si>
    <t>ТКВ7653</t>
  </si>
  <si>
    <t>КВ1083</t>
  </si>
  <si>
    <t>КДВ942</t>
  </si>
  <si>
    <t>96532</t>
  </si>
  <si>
    <t>ТВ983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</si>
  <si>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</si>
  <si>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</si>
  <si>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2NT, E, -120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</si>
  <si>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</si>
  <si>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</si>
  <si>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В763</t>
  </si>
  <si>
    <t>Д10873</t>
  </si>
  <si>
    <t>К865</t>
  </si>
  <si>
    <t>Т8432</t>
  </si>
  <si>
    <t>К1092</t>
  </si>
  <si>
    <t>КД96543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</si>
  <si>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</si>
  <si>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</si>
  <si>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E, -460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</si>
  <si>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</si>
  <si>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К9765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</si>
  <si>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</si>
  <si>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В109865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</si>
  <si>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рк</t>
    </r>
  </si>
  <si>
    <t>4NTрк</t>
  </si>
  <si>
    <t>10864</t>
  </si>
  <si>
    <t>Д10642</t>
  </si>
  <si>
    <t>ТД876</t>
  </si>
  <si>
    <t>Т943</t>
  </si>
  <si>
    <t>ТДВ105</t>
  </si>
  <si>
    <t>98763</t>
  </si>
  <si>
    <t>Т10975</t>
  </si>
  <si>
    <t>ДВ932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</si>
  <si>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</si>
  <si>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</si>
  <si>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</si>
  <si>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4NT*, W, +300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</si>
  <si>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</si>
  <si>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4♣*, E, +100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</si>
  <si>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</si>
  <si>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</si>
  <si>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</si>
  <si>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В8742</t>
  </si>
  <si>
    <t>КД943</t>
  </si>
  <si>
    <t>КВ42</t>
  </si>
  <si>
    <t>КД1052</t>
  </si>
  <si>
    <t>КДВ83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</si>
  <si>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</si>
  <si>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</si>
  <si>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</si>
  <si>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В8432</t>
  </si>
  <si>
    <t>1NT, S, +120</t>
  </si>
  <si>
    <t>10987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</si>
  <si>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</si>
  <si>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</si>
  <si>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1094</t>
  </si>
  <si>
    <t>В98532</t>
  </si>
  <si>
    <t>ДВ7432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</si>
  <si>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</si>
  <si>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6NT, S, +1440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</si>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</sst>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0.000000"/>
    <numFmt numFmtId="208" formatCode="0.00000"/>
    <numFmt numFmtId="209" formatCode="0.0000"/>
    <numFmt numFmtId="210" formatCode="[$-419]d\-mmm\-yyyy;@"/>
  </numFmts>
  <fonts count="70"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14"/>
      <name val="Arial Cyr"/>
      <family val="2"/>
    </font>
    <font>
      <b/>
      <sz val="10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name val="Arial Cyr"/>
      <family val="2"/>
    </font>
    <font>
      <sz val="11"/>
      <color indexed="20"/>
      <name val="Arial Cyr"/>
      <family val="2"/>
    </font>
    <font>
      <b/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8"/>
      <color indexed="9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sz val="12"/>
      <color indexed="8"/>
      <name val="Arial"/>
      <family val="2"/>
    </font>
    <font>
      <sz val="10"/>
      <name val="Palatino Linotype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14"/>
      <color indexed="8"/>
      <name val="Symbol"/>
      <family val="1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10"/>
      <color indexed="30"/>
      <name val="Arial Cyr"/>
      <family val="2"/>
    </font>
    <font>
      <b/>
      <sz val="9"/>
      <color indexed="42"/>
      <name val="Symbol"/>
      <family val="1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8"/>
      <name val="Arial CYR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i/>
      <sz val="8"/>
      <name val="Arial Cyr"/>
      <family val="0"/>
    </font>
    <font>
      <b/>
      <sz val="8"/>
      <color indexed="42"/>
      <name val="Arial Cyr"/>
      <family val="0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sz val="7"/>
      <color indexed="12"/>
      <name val="Arial Cyr"/>
      <family val="2"/>
    </font>
    <font>
      <b/>
      <sz val="10"/>
      <color indexed="3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double">
        <color indexed="19"/>
      </left>
      <right/>
      <top/>
      <bottom/>
    </border>
    <border>
      <left style="hair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1" fillId="0" borderId="0" xfId="56" applyFont="1" applyAlignment="1">
      <alignment horizontal="centerContinuous"/>
      <protection/>
    </xf>
    <xf numFmtId="0" fontId="22" fillId="0" borderId="0" xfId="56" applyFont="1" applyAlignment="1">
      <alignment horizontal="centerContinuous"/>
      <protection/>
    </xf>
    <xf numFmtId="0" fontId="14" fillId="0" borderId="0" xfId="56" applyAlignment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56" applyAlignment="1">
      <alignment horizontal="left"/>
      <protection/>
    </xf>
    <xf numFmtId="0" fontId="23" fillId="0" borderId="0" xfId="55" applyFont="1" applyAlignment="1">
      <alignment horizontal="left"/>
      <protection/>
    </xf>
    <xf numFmtId="0" fontId="14" fillId="0" borderId="0" xfId="55" applyFont="1">
      <alignment/>
      <protection/>
    </xf>
    <xf numFmtId="0" fontId="25" fillId="0" borderId="0" xfId="55" applyFont="1" applyAlignment="1">
      <alignment horizontal="centerContinuous"/>
      <protection/>
    </xf>
    <xf numFmtId="0" fontId="26" fillId="0" borderId="0" xfId="55" applyFont="1" applyAlignment="1">
      <alignment horizontal="center"/>
      <protection/>
    </xf>
    <xf numFmtId="0" fontId="14" fillId="0" borderId="0" xfId="55" applyFont="1" applyBorder="1" applyAlignment="1">
      <alignment horizontal="centerContinuous"/>
      <protection/>
    </xf>
    <xf numFmtId="0" fontId="22" fillId="0" borderId="10" xfId="56" applyFont="1" applyFill="1" applyBorder="1" applyAlignment="1">
      <alignment horizontal="center"/>
      <protection/>
    </xf>
    <xf numFmtId="0" fontId="14" fillId="0" borderId="0" xfId="56">
      <alignment/>
      <protection/>
    </xf>
    <xf numFmtId="0" fontId="22" fillId="0" borderId="10" xfId="56" applyFont="1" applyBorder="1" applyAlignment="1">
      <alignment horizontal="center"/>
      <protection/>
    </xf>
    <xf numFmtId="0" fontId="22" fillId="0" borderId="11" xfId="56" applyFont="1" applyBorder="1" applyAlignment="1">
      <alignment horizontal="center"/>
      <protection/>
    </xf>
    <xf numFmtId="0" fontId="22" fillId="0" borderId="0" xfId="56" applyFont="1">
      <alignment/>
      <protection/>
    </xf>
    <xf numFmtId="0" fontId="14" fillId="0" borderId="0" xfId="55" applyFont="1" applyAlignment="1">
      <alignment vertical="center"/>
      <protection/>
    </xf>
    <xf numFmtId="0" fontId="20" fillId="0" borderId="12" xfId="56" applyNumberFormat="1" applyFont="1" applyBorder="1" applyAlignment="1">
      <alignment horizontal="center"/>
      <protection/>
    </xf>
    <xf numFmtId="0" fontId="22" fillId="0" borderId="11" xfId="56" applyFont="1" applyFill="1" applyBorder="1" applyAlignment="1">
      <alignment horizontal="center"/>
      <protection/>
    </xf>
    <xf numFmtId="2" fontId="14" fillId="0" borderId="0" xfId="56" applyNumberFormat="1">
      <alignment/>
      <protection/>
    </xf>
    <xf numFmtId="176" fontId="25" fillId="0" borderId="0" xfId="58" applyNumberFormat="1" applyFont="1">
      <alignment/>
      <protection/>
    </xf>
    <xf numFmtId="176" fontId="30" fillId="0" borderId="0" xfId="58" applyNumberFormat="1" applyFont="1" applyBorder="1">
      <alignment/>
      <protection/>
    </xf>
    <xf numFmtId="176" fontId="31" fillId="0" borderId="0" xfId="58" applyNumberFormat="1" applyFont="1" applyBorder="1">
      <alignment/>
      <protection/>
    </xf>
    <xf numFmtId="0" fontId="32" fillId="0" borderId="0" xfId="58" applyFont="1" applyAlignment="1" quotePrefix="1">
      <alignment horizontal="center"/>
      <protection/>
    </xf>
    <xf numFmtId="0" fontId="0" fillId="0" borderId="0" xfId="61" applyFont="1">
      <alignment/>
      <protection/>
    </xf>
    <xf numFmtId="0" fontId="24" fillId="0" borderId="0" xfId="58" applyFont="1" applyBorder="1">
      <alignment/>
      <protection/>
    </xf>
    <xf numFmtId="0" fontId="32" fillId="0" borderId="0" xfId="58" applyFont="1" applyBorder="1" applyAlignment="1">
      <alignment horizontal="centerContinuous"/>
      <protection/>
    </xf>
    <xf numFmtId="176" fontId="14" fillId="0" borderId="0" xfId="58" applyNumberFormat="1" applyFont="1">
      <alignment/>
      <protection/>
    </xf>
    <xf numFmtId="0" fontId="33" fillId="0" borderId="0" xfId="58" applyFont="1" applyAlignment="1">
      <alignment horizontal="center"/>
      <protection/>
    </xf>
    <xf numFmtId="0" fontId="14" fillId="0" borderId="0" xfId="58" applyFont="1">
      <alignment/>
      <protection/>
    </xf>
    <xf numFmtId="176" fontId="14" fillId="0" borderId="0" xfId="58" applyNumberFormat="1" applyFont="1" applyBorder="1">
      <alignment/>
      <protection/>
    </xf>
    <xf numFmtId="0" fontId="22" fillId="0" borderId="0" xfId="58" applyFont="1" applyBorder="1">
      <alignment/>
      <protection/>
    </xf>
    <xf numFmtId="0" fontId="14" fillId="0" borderId="0" xfId="58" applyFont="1" applyBorder="1">
      <alignment/>
      <protection/>
    </xf>
    <xf numFmtId="0" fontId="25" fillId="0" borderId="0" xfId="58" applyFont="1" applyBorder="1">
      <alignment/>
      <protection/>
    </xf>
    <xf numFmtId="0" fontId="35" fillId="0" borderId="0" xfId="57" applyFont="1" applyBorder="1" applyAlignment="1">
      <alignment horizontal="center"/>
      <protection/>
    </xf>
    <xf numFmtId="0" fontId="14" fillId="0" borderId="0" xfId="57" applyFont="1" applyBorder="1" applyAlignment="1">
      <alignment horizontal="center"/>
      <protection/>
    </xf>
    <xf numFmtId="0" fontId="36" fillId="0" borderId="0" xfId="61" applyFont="1" applyBorder="1" applyAlignment="1" applyProtection="1">
      <alignment horizontal="right"/>
      <protection locked="0"/>
    </xf>
    <xf numFmtId="49" fontId="14" fillId="0" borderId="0" xfId="57" applyNumberFormat="1" applyFont="1" applyBorder="1" applyAlignment="1" applyProtection="1">
      <alignment horizontal="left"/>
      <protection locked="0"/>
    </xf>
    <xf numFmtId="177" fontId="14" fillId="0" borderId="0" xfId="57" applyNumberFormat="1" applyFont="1" applyBorder="1" applyAlignment="1" applyProtection="1">
      <alignment horizontal="left"/>
      <protection locked="0"/>
    </xf>
    <xf numFmtId="177" fontId="37" fillId="0" borderId="0" xfId="57" applyNumberFormat="1" applyFont="1" applyBorder="1" applyAlignment="1" applyProtection="1">
      <alignment horizontal="center"/>
      <protection locked="0"/>
    </xf>
    <xf numFmtId="0" fontId="33" fillId="0" borderId="0" xfId="57" applyFont="1" applyAlignment="1">
      <alignment horizontal="center"/>
      <protection/>
    </xf>
    <xf numFmtId="0" fontId="14" fillId="0" borderId="0" xfId="57" applyFont="1">
      <alignment/>
      <protection/>
    </xf>
    <xf numFmtId="0" fontId="38" fillId="0" borderId="0" xfId="61" applyFont="1" applyBorder="1" applyAlignment="1" applyProtection="1">
      <alignment horizontal="right"/>
      <protection locked="0"/>
    </xf>
    <xf numFmtId="1" fontId="39" fillId="0" borderId="0" xfId="57" applyNumberFormat="1" applyFont="1" applyBorder="1" applyAlignment="1" applyProtection="1">
      <alignment horizontal="center"/>
      <protection locked="0"/>
    </xf>
    <xf numFmtId="177" fontId="14" fillId="0" borderId="0" xfId="57" applyNumberFormat="1" applyFont="1" applyBorder="1" applyAlignment="1" applyProtection="1">
      <alignment horizontal="center"/>
      <protection locked="0"/>
    </xf>
    <xf numFmtId="0" fontId="14" fillId="0" borderId="0" xfId="57" applyFont="1" applyBorder="1">
      <alignment/>
      <protection/>
    </xf>
    <xf numFmtId="1" fontId="14" fillId="0" borderId="0" xfId="57" applyNumberFormat="1" applyFont="1" applyBorder="1" applyAlignment="1" applyProtection="1">
      <alignment horizontal="center"/>
      <protection locked="0"/>
    </xf>
    <xf numFmtId="0" fontId="14" fillId="0" borderId="0" xfId="57" applyFont="1" applyBorder="1" applyAlignment="1">
      <alignment horizontal="left"/>
      <protection/>
    </xf>
    <xf numFmtId="0" fontId="33" fillId="0" borderId="0" xfId="57" applyFont="1">
      <alignment/>
      <protection/>
    </xf>
    <xf numFmtId="0" fontId="22" fillId="0" borderId="0" xfId="58" applyFont="1" applyBorder="1" applyAlignment="1">
      <alignment horizontal="center"/>
      <protection/>
    </xf>
    <xf numFmtId="0" fontId="14" fillId="0" borderId="0" xfId="61" applyFont="1" applyBorder="1" applyAlignment="1" applyProtection="1">
      <alignment horizontal="centerContinuous"/>
      <protection locked="0"/>
    </xf>
    <xf numFmtId="177" fontId="14" fillId="0" borderId="0" xfId="58" applyNumberFormat="1" applyFont="1" applyBorder="1" applyAlignment="1" applyProtection="1">
      <alignment horizontal="centerContinuous"/>
      <protection locked="0"/>
    </xf>
    <xf numFmtId="1" fontId="14" fillId="0" borderId="0" xfId="58" applyNumberFormat="1" applyFont="1" applyBorder="1" applyAlignment="1" applyProtection="1">
      <alignment horizontal="centerContinuous"/>
      <protection locked="0"/>
    </xf>
    <xf numFmtId="177" fontId="14" fillId="0" borderId="0" xfId="58" applyNumberFormat="1" applyFont="1" applyBorder="1" applyAlignment="1" applyProtection="1">
      <alignment horizontal="center"/>
      <protection locked="0"/>
    </xf>
    <xf numFmtId="0" fontId="33" fillId="0" borderId="0" xfId="58" applyFont="1">
      <alignment/>
      <protection/>
    </xf>
    <xf numFmtId="0" fontId="33" fillId="0" borderId="0" xfId="58" applyFont="1" applyFill="1" applyAlignment="1">
      <alignment horizontal="center"/>
      <protection/>
    </xf>
    <xf numFmtId="0" fontId="22" fillId="0" borderId="0" xfId="58" applyFont="1">
      <alignment/>
      <protection/>
    </xf>
    <xf numFmtId="201" fontId="24" fillId="0" borderId="0" xfId="53" applyNumberFormat="1" applyFont="1" applyAlignment="1">
      <alignment horizontal="centerContinuous"/>
      <protection/>
    </xf>
    <xf numFmtId="0" fontId="14" fillId="0" borderId="13" xfId="55" applyFont="1" applyBorder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14" fillId="0" borderId="14" xfId="55" applyFont="1" applyBorder="1" applyAlignment="1">
      <alignment horizontal="center"/>
      <protection/>
    </xf>
    <xf numFmtId="0" fontId="27" fillId="18" borderId="0" xfId="55" applyFont="1" applyFill="1" applyAlignment="1">
      <alignment horizontal="center"/>
      <protection/>
    </xf>
    <xf numFmtId="0" fontId="27" fillId="18" borderId="0" xfId="55" applyFont="1" applyFill="1" applyBorder="1" applyAlignment="1">
      <alignment horizontal="centerContinuous"/>
      <protection/>
    </xf>
    <xf numFmtId="0" fontId="28" fillId="18" borderId="0" xfId="55" applyFont="1" applyFill="1" applyAlignment="1">
      <alignment horizontal="center"/>
      <protection/>
    </xf>
    <xf numFmtId="4" fontId="44" fillId="18" borderId="0" xfId="55" applyNumberFormat="1" applyFont="1" applyFill="1" applyAlignment="1">
      <alignment horizontal="center"/>
      <protection/>
    </xf>
    <xf numFmtId="2" fontId="0" fillId="0" borderId="15" xfId="56" applyNumberFormat="1" applyFont="1" applyBorder="1" applyAlignment="1">
      <alignment horizontal="center"/>
      <protection/>
    </xf>
    <xf numFmtId="10" fontId="0" fillId="0" borderId="15" xfId="56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4" fillId="0" borderId="0" xfId="56" applyAlignment="1">
      <alignment horizontal="center"/>
      <protection/>
    </xf>
    <xf numFmtId="0" fontId="22" fillId="0" borderId="0" xfId="56" applyFont="1" applyAlignment="1">
      <alignment horizontal="centerContinuous"/>
      <protection/>
    </xf>
    <xf numFmtId="0" fontId="29" fillId="0" borderId="0" xfId="0" applyFont="1" applyAlignment="1">
      <alignment horizontal="left"/>
    </xf>
    <xf numFmtId="0" fontId="22" fillId="0" borderId="0" xfId="56" applyFont="1" applyAlignment="1">
      <alignment horizontal="right"/>
      <protection/>
    </xf>
    <xf numFmtId="0" fontId="14" fillId="0" borderId="0" xfId="55" applyFont="1" applyBorder="1" applyAlignment="1">
      <alignment horizontal="center"/>
      <protection/>
    </xf>
    <xf numFmtId="0" fontId="22" fillId="0" borderId="12" xfId="56" applyFont="1" applyBorder="1" applyAlignment="1">
      <alignment horizontal="center"/>
      <protection/>
    </xf>
    <xf numFmtId="0" fontId="22" fillId="0" borderId="12" xfId="56" applyFont="1" applyFill="1" applyBorder="1" applyAlignment="1">
      <alignment horizontal="center"/>
      <protection/>
    </xf>
    <xf numFmtId="0" fontId="27" fillId="18" borderId="16" xfId="55" applyFont="1" applyFill="1" applyBorder="1" applyAlignment="1">
      <alignment horizontal="center" vertical="center"/>
      <protection/>
    </xf>
    <xf numFmtId="0" fontId="27" fillId="18" borderId="16" xfId="55" applyFont="1" applyFill="1" applyBorder="1" applyAlignment="1">
      <alignment horizontal="centerContinuous" vertical="center"/>
      <protection/>
    </xf>
    <xf numFmtId="0" fontId="28" fillId="18" borderId="16" xfId="55" applyFont="1" applyFill="1" applyBorder="1" applyAlignment="1">
      <alignment horizontal="center" vertical="center"/>
      <protection/>
    </xf>
    <xf numFmtId="0" fontId="23" fillId="0" borderId="0" xfId="55" applyFont="1" applyAlignment="1">
      <alignment horizontal="center"/>
      <protection/>
    </xf>
    <xf numFmtId="0" fontId="14" fillId="0" borderId="15" xfId="56" applyBorder="1" applyAlignment="1">
      <alignment horizontal="center"/>
      <protection/>
    </xf>
    <xf numFmtId="0" fontId="14" fillId="0" borderId="17" xfId="55" applyFont="1" applyBorder="1" applyAlignment="1">
      <alignment horizontal="right"/>
      <protection/>
    </xf>
    <xf numFmtId="10" fontId="14" fillId="0" borderId="0" xfId="56" applyNumberFormat="1" applyAlignment="1">
      <alignment horizontal="centerContinuous"/>
      <protection/>
    </xf>
    <xf numFmtId="0" fontId="14" fillId="0" borderId="15" xfId="56" applyFont="1" applyBorder="1" applyAlignment="1">
      <alignment horizontal="center"/>
      <protection/>
    </xf>
    <xf numFmtId="10" fontId="14" fillId="0" borderId="0" xfId="56" applyNumberFormat="1">
      <alignment/>
      <protection/>
    </xf>
    <xf numFmtId="176" fontId="45" fillId="0" borderId="0" xfId="58" applyNumberFormat="1" applyFont="1">
      <alignment/>
      <protection/>
    </xf>
    <xf numFmtId="176" fontId="46" fillId="0" borderId="0" xfId="58" applyNumberFormat="1" applyFont="1" applyBorder="1">
      <alignment/>
      <protection/>
    </xf>
    <xf numFmtId="176" fontId="47" fillId="0" borderId="0" xfId="58" applyNumberFormat="1" applyFont="1" applyBorder="1">
      <alignment/>
      <protection/>
    </xf>
    <xf numFmtId="0" fontId="48" fillId="0" borderId="0" xfId="58" applyFont="1" applyAlignment="1" quotePrefix="1">
      <alignment horizontal="center"/>
      <protection/>
    </xf>
    <xf numFmtId="0" fontId="49" fillId="0" borderId="0" xfId="61" applyFont="1">
      <alignment/>
      <protection/>
    </xf>
    <xf numFmtId="0" fontId="50" fillId="0" borderId="0" xfId="58" applyFont="1" applyBorder="1">
      <alignment/>
      <protection/>
    </xf>
    <xf numFmtId="0" fontId="48" fillId="0" borderId="0" xfId="58" applyFont="1" applyBorder="1" applyAlignment="1">
      <alignment horizontal="centerContinuous"/>
      <protection/>
    </xf>
    <xf numFmtId="176" fontId="39" fillId="0" borderId="0" xfId="58" applyNumberFormat="1" applyFont="1">
      <alignment/>
      <protection/>
    </xf>
    <xf numFmtId="0" fontId="51" fillId="0" borderId="0" xfId="58" applyFont="1" applyAlignment="1">
      <alignment horizontal="center"/>
      <protection/>
    </xf>
    <xf numFmtId="176" fontId="39" fillId="0" borderId="0" xfId="58" applyNumberFormat="1" applyFont="1" applyBorder="1">
      <alignment/>
      <protection/>
    </xf>
    <xf numFmtId="0" fontId="52" fillId="0" borderId="0" xfId="58" applyFont="1" applyBorder="1">
      <alignment/>
      <protection/>
    </xf>
    <xf numFmtId="0" fontId="39" fillId="0" borderId="0" xfId="58" applyFont="1" applyBorder="1">
      <alignment/>
      <protection/>
    </xf>
    <xf numFmtId="0" fontId="45" fillId="0" borderId="0" xfId="58" applyFont="1" applyBorder="1">
      <alignment/>
      <protection/>
    </xf>
    <xf numFmtId="0" fontId="53" fillId="0" borderId="18" xfId="58" applyFont="1" applyBorder="1" applyAlignment="1">
      <alignment horizontal="center"/>
      <protection/>
    </xf>
    <xf numFmtId="0" fontId="54" fillId="0" borderId="19" xfId="58" applyFont="1" applyBorder="1" applyAlignment="1">
      <alignment horizontal="center"/>
      <protection/>
    </xf>
    <xf numFmtId="0" fontId="52" fillId="0" borderId="19" xfId="58" applyFont="1" applyBorder="1" applyAlignment="1">
      <alignment horizontal="center"/>
      <protection/>
    </xf>
    <xf numFmtId="0" fontId="39" fillId="0" borderId="19" xfId="61" applyFont="1" applyBorder="1" applyAlignment="1" applyProtection="1">
      <alignment horizontal="centerContinuous"/>
      <protection locked="0"/>
    </xf>
    <xf numFmtId="177" fontId="39" fillId="0" borderId="19" xfId="58" applyNumberFormat="1" applyFont="1" applyBorder="1" applyAlignment="1" applyProtection="1">
      <alignment horizontal="centerContinuous"/>
      <protection locked="0"/>
    </xf>
    <xf numFmtId="1" fontId="39" fillId="0" borderId="19" xfId="58" applyNumberFormat="1" applyFont="1" applyBorder="1" applyAlignment="1" applyProtection="1">
      <alignment horizontal="centerContinuous"/>
      <protection locked="0"/>
    </xf>
    <xf numFmtId="177" fontId="39" fillId="0" borderId="19" xfId="58" applyNumberFormat="1" applyFont="1" applyBorder="1" applyAlignment="1" applyProtection="1">
      <alignment horizontal="center"/>
      <protection locked="0"/>
    </xf>
    <xf numFmtId="0" fontId="53" fillId="0" borderId="20" xfId="58" applyFont="1" applyBorder="1" applyAlignment="1">
      <alignment horizontal="center"/>
      <protection/>
    </xf>
    <xf numFmtId="0" fontId="53" fillId="0" borderId="21" xfId="57" applyFont="1" applyBorder="1" applyAlignment="1">
      <alignment horizontal="center"/>
      <protection/>
    </xf>
    <xf numFmtId="0" fontId="54" fillId="0" borderId="0" xfId="57" applyFont="1" applyBorder="1" applyAlignment="1">
      <alignment horizontal="center"/>
      <protection/>
    </xf>
    <xf numFmtId="0" fontId="39" fillId="0" borderId="0" xfId="57" applyFont="1" applyBorder="1" applyAlignment="1">
      <alignment horizontal="center"/>
      <protection/>
    </xf>
    <xf numFmtId="0" fontId="49" fillId="0" borderId="0" xfId="57" applyFont="1" applyBorder="1">
      <alignment/>
      <protection/>
    </xf>
    <xf numFmtId="49" fontId="39" fillId="0" borderId="0" xfId="57" applyNumberFormat="1" applyFont="1" applyBorder="1" applyAlignment="1" applyProtection="1">
      <alignment horizontal="left"/>
      <protection locked="0"/>
    </xf>
    <xf numFmtId="177" fontId="39" fillId="0" borderId="0" xfId="57" applyNumberFormat="1" applyFont="1" applyBorder="1" applyAlignment="1" applyProtection="1">
      <alignment horizontal="left"/>
      <protection locked="0"/>
    </xf>
    <xf numFmtId="177" fontId="39" fillId="0" borderId="0" xfId="57" applyNumberFormat="1" applyFont="1" applyBorder="1" applyAlignment="1" applyProtection="1">
      <alignment horizontal="center"/>
      <protection locked="0"/>
    </xf>
    <xf numFmtId="0" fontId="53" fillId="0" borderId="22" xfId="57" applyFont="1" applyBorder="1" applyAlignment="1">
      <alignment horizontal="center"/>
      <protection/>
    </xf>
    <xf numFmtId="0" fontId="51" fillId="0" borderId="0" xfId="57" applyFont="1" applyAlignment="1">
      <alignment horizontal="center"/>
      <protection/>
    </xf>
    <xf numFmtId="0" fontId="14" fillId="0" borderId="0" xfId="60" applyFont="1">
      <alignment/>
      <protection/>
    </xf>
    <xf numFmtId="1" fontId="39" fillId="0" borderId="0" xfId="57" applyNumberFormat="1" applyFont="1" applyBorder="1" applyAlignment="1" applyProtection="1">
      <alignment horizontal="centerContinuous"/>
      <protection locked="0"/>
    </xf>
    <xf numFmtId="49" fontId="39" fillId="0" borderId="0" xfId="57" applyNumberFormat="1" applyFont="1" applyBorder="1" applyAlignment="1" applyProtection="1" quotePrefix="1">
      <alignment horizontal="left"/>
      <protection locked="0"/>
    </xf>
    <xf numFmtId="0" fontId="36" fillId="0" borderId="21" xfId="61" applyFont="1" applyBorder="1" applyAlignment="1" applyProtection="1">
      <alignment horizontal="right"/>
      <protection locked="0"/>
    </xf>
    <xf numFmtId="49" fontId="39" fillId="0" borderId="0" xfId="57" applyNumberFormat="1" applyFont="1" applyBorder="1" applyAlignment="1">
      <alignment horizontal="left"/>
      <protection/>
    </xf>
    <xf numFmtId="0" fontId="39" fillId="0" borderId="0" xfId="57" applyFont="1">
      <alignment/>
      <protection/>
    </xf>
    <xf numFmtId="49" fontId="39" fillId="0" borderId="0" xfId="57" applyNumberFormat="1" applyFont="1" applyAlignment="1">
      <alignment horizontal="left"/>
      <protection/>
    </xf>
    <xf numFmtId="0" fontId="38" fillId="0" borderId="21" xfId="61" applyFont="1" applyBorder="1" applyAlignment="1" applyProtection="1">
      <alignment horizontal="right"/>
      <protection locked="0"/>
    </xf>
    <xf numFmtId="0" fontId="39" fillId="0" borderId="0" xfId="57" applyFont="1" applyBorder="1" applyAlignment="1">
      <alignment horizontal="left"/>
      <protection/>
    </xf>
    <xf numFmtId="177" fontId="39" fillId="0" borderId="0" xfId="57" applyNumberFormat="1" applyFont="1" applyBorder="1" applyAlignment="1" applyProtection="1">
      <alignment horizontal="centerContinuous"/>
      <protection locked="0"/>
    </xf>
    <xf numFmtId="0" fontId="55" fillId="0" borderId="0" xfId="61" applyFont="1" applyBorder="1" applyAlignment="1" applyProtection="1">
      <alignment horizontal="left"/>
      <protection locked="0"/>
    </xf>
    <xf numFmtId="49" fontId="39" fillId="0" borderId="0" xfId="57" applyNumberFormat="1" applyFont="1" applyBorder="1" applyAlignment="1" quotePrefix="1">
      <alignment horizontal="left"/>
      <protection/>
    </xf>
    <xf numFmtId="0" fontId="57" fillId="0" borderId="21" xfId="61" applyFont="1" applyBorder="1" applyAlignment="1" applyProtection="1">
      <alignment horizontal="right"/>
      <protection locked="0"/>
    </xf>
    <xf numFmtId="0" fontId="57" fillId="0" borderId="0" xfId="61" applyFont="1" applyBorder="1" applyAlignment="1" applyProtection="1">
      <alignment horizontal="right"/>
      <protection locked="0"/>
    </xf>
    <xf numFmtId="177" fontId="58" fillId="0" borderId="0" xfId="57" applyNumberFormat="1" applyFont="1" applyBorder="1" applyAlignment="1" applyProtection="1">
      <alignment horizontal="right"/>
      <protection locked="0"/>
    </xf>
    <xf numFmtId="1" fontId="58" fillId="0" borderId="0" xfId="57" applyNumberFormat="1" applyFont="1" applyBorder="1" applyAlignment="1" applyProtection="1">
      <alignment horizontal="left"/>
      <protection locked="0"/>
    </xf>
    <xf numFmtId="0" fontId="39" fillId="0" borderId="0" xfId="57" applyFont="1" applyBorder="1" applyAlignment="1">
      <alignment horizontal="left"/>
      <protection/>
    </xf>
    <xf numFmtId="0" fontId="58" fillId="0" borderId="0" xfId="57" applyFont="1" applyBorder="1" applyAlignment="1">
      <alignment horizontal="left"/>
      <protection/>
    </xf>
    <xf numFmtId="0" fontId="39" fillId="0" borderId="21" xfId="57" applyFont="1" applyBorder="1">
      <alignment/>
      <protection/>
    </xf>
    <xf numFmtId="0" fontId="39" fillId="0" borderId="0" xfId="57" applyFont="1" applyBorder="1">
      <alignment/>
      <protection/>
    </xf>
    <xf numFmtId="0" fontId="58" fillId="0" borderId="0" xfId="57" applyFont="1" applyBorder="1" applyAlignment="1">
      <alignment horizontal="right"/>
      <protection/>
    </xf>
    <xf numFmtId="0" fontId="39" fillId="0" borderId="22" xfId="57" applyFont="1" applyBorder="1">
      <alignment/>
      <protection/>
    </xf>
    <xf numFmtId="0" fontId="51" fillId="0" borderId="0" xfId="57" applyFont="1">
      <alignment/>
      <protection/>
    </xf>
    <xf numFmtId="0" fontId="53" fillId="0" borderId="23" xfId="58" applyFont="1" applyBorder="1" applyAlignment="1">
      <alignment horizontal="center"/>
      <protection/>
    </xf>
    <xf numFmtId="0" fontId="54" fillId="0" borderId="24" xfId="58" applyFont="1" applyBorder="1" applyAlignment="1">
      <alignment horizontal="center"/>
      <protection/>
    </xf>
    <xf numFmtId="0" fontId="52" fillId="0" borderId="24" xfId="58" applyFont="1" applyBorder="1" applyAlignment="1">
      <alignment horizontal="center"/>
      <protection/>
    </xf>
    <xf numFmtId="0" fontId="39" fillId="0" borderId="24" xfId="61" applyFont="1" applyBorder="1" applyAlignment="1" applyProtection="1">
      <alignment horizontal="centerContinuous"/>
      <protection locked="0"/>
    </xf>
    <xf numFmtId="177" fontId="39" fillId="0" borderId="24" xfId="58" applyNumberFormat="1" applyFont="1" applyBorder="1" applyAlignment="1" applyProtection="1">
      <alignment horizontal="centerContinuous"/>
      <protection locked="0"/>
    </xf>
    <xf numFmtId="1" fontId="39" fillId="0" borderId="24" xfId="58" applyNumberFormat="1" applyFont="1" applyBorder="1" applyAlignment="1" applyProtection="1">
      <alignment horizontal="centerContinuous"/>
      <protection locked="0"/>
    </xf>
    <xf numFmtId="177" fontId="39" fillId="0" borderId="24" xfId="58" applyNumberFormat="1" applyFont="1" applyBorder="1" applyAlignment="1" applyProtection="1">
      <alignment horizontal="center"/>
      <protection locked="0"/>
    </xf>
    <xf numFmtId="0" fontId="53" fillId="0" borderId="25" xfId="58" applyFont="1" applyBorder="1" applyAlignment="1">
      <alignment horizontal="center"/>
      <protection/>
    </xf>
    <xf numFmtId="0" fontId="51" fillId="0" borderId="0" xfId="58" applyFont="1">
      <alignment/>
      <protection/>
    </xf>
    <xf numFmtId="176" fontId="41" fillId="19" borderId="26" xfId="58" applyNumberFormat="1" applyFont="1" applyFill="1" applyBorder="1" applyAlignment="1">
      <alignment horizontal="center"/>
      <protection/>
    </xf>
    <xf numFmtId="0" fontId="42" fillId="19" borderId="26" xfId="58" applyFont="1" applyFill="1" applyBorder="1" applyAlignment="1">
      <alignment horizontal="center"/>
      <protection/>
    </xf>
    <xf numFmtId="0" fontId="41" fillId="19" borderId="26" xfId="58" applyFont="1" applyFill="1" applyBorder="1" applyAlignment="1">
      <alignment horizontal="center"/>
      <protection/>
    </xf>
    <xf numFmtId="0" fontId="41" fillId="19" borderId="27" xfId="58" applyFont="1" applyFill="1" applyBorder="1" applyAlignment="1">
      <alignment horizontal="centerContinuous"/>
      <protection/>
    </xf>
    <xf numFmtId="0" fontId="41" fillId="19" borderId="28" xfId="58" applyFont="1" applyFill="1" applyBorder="1" applyAlignment="1">
      <alignment horizontal="centerContinuous"/>
      <protection/>
    </xf>
    <xf numFmtId="176" fontId="41" fillId="19" borderId="29" xfId="58" applyNumberFormat="1" applyFont="1" applyFill="1" applyBorder="1" applyAlignment="1">
      <alignment horizontal="center"/>
      <protection/>
    </xf>
    <xf numFmtId="176" fontId="41" fillId="19" borderId="30" xfId="58" applyNumberFormat="1" applyFont="1" applyFill="1" applyBorder="1" applyAlignment="1">
      <alignment horizontal="center"/>
      <protection/>
    </xf>
    <xf numFmtId="0" fontId="42" fillId="19" borderId="30" xfId="58" applyFont="1" applyFill="1" applyBorder="1" applyAlignment="1">
      <alignment horizontal="center"/>
      <protection/>
    </xf>
    <xf numFmtId="0" fontId="41" fillId="19" borderId="30" xfId="58" applyFont="1" applyFill="1" applyBorder="1" applyAlignment="1">
      <alignment horizontal="center"/>
      <protection/>
    </xf>
    <xf numFmtId="0" fontId="41" fillId="19" borderId="31" xfId="58" applyFont="1" applyFill="1" applyBorder="1" applyAlignment="1">
      <alignment horizontal="center"/>
      <protection/>
    </xf>
    <xf numFmtId="176" fontId="41" fillId="19" borderId="32" xfId="58" applyNumberFormat="1" applyFont="1" applyFill="1" applyBorder="1" applyAlignment="1">
      <alignment horizontal="center"/>
      <protection/>
    </xf>
    <xf numFmtId="176" fontId="25" fillId="0" borderId="31" xfId="58" applyNumberFormat="1" applyFont="1" applyFill="1" applyBorder="1" applyAlignment="1">
      <alignment horizontal="center"/>
      <protection/>
    </xf>
    <xf numFmtId="176" fontId="43" fillId="0" borderId="31" xfId="58" applyNumberFormat="1" applyFont="1" applyFill="1" applyBorder="1" applyAlignment="1">
      <alignment horizontal="center"/>
      <protection/>
    </xf>
    <xf numFmtId="0" fontId="22" fillId="0" borderId="31" xfId="58" applyFont="1" applyFill="1" applyBorder="1" applyAlignment="1">
      <alignment horizontal="center"/>
      <protection/>
    </xf>
    <xf numFmtId="176" fontId="59" fillId="0" borderId="31" xfId="61" applyNumberFormat="1" applyFont="1" applyFill="1" applyBorder="1" applyAlignment="1" applyProtection="1">
      <alignment horizontal="center"/>
      <protection locked="0"/>
    </xf>
    <xf numFmtId="177" fontId="14" fillId="0" borderId="31" xfId="58" applyNumberFormat="1" applyFont="1" applyFill="1" applyBorder="1" applyAlignment="1" applyProtection="1">
      <alignment horizontal="center"/>
      <protection locked="0"/>
    </xf>
    <xf numFmtId="1" fontId="14" fillId="0" borderId="31" xfId="58" applyNumberFormat="1" applyFont="1" applyFill="1" applyBorder="1" applyAlignment="1" applyProtection="1">
      <alignment horizontal="centerContinuous"/>
      <protection locked="0"/>
    </xf>
    <xf numFmtId="0" fontId="14" fillId="0" borderId="28" xfId="58" applyNumberFormat="1" applyFont="1" applyFill="1" applyBorder="1" applyAlignment="1" applyProtection="1">
      <alignment horizontal="center"/>
      <protection locked="0"/>
    </xf>
    <xf numFmtId="0" fontId="22" fillId="0" borderId="28" xfId="58" applyFont="1" applyFill="1" applyBorder="1" applyAlignment="1">
      <alignment horizontal="center"/>
      <protection/>
    </xf>
    <xf numFmtId="176" fontId="43" fillId="0" borderId="28" xfId="58" applyNumberFormat="1" applyFont="1" applyFill="1" applyBorder="1" applyAlignment="1">
      <alignment horizontal="center"/>
      <protection/>
    </xf>
    <xf numFmtId="176" fontId="25" fillId="0" borderId="31" xfId="58" applyNumberFormat="1" applyFont="1" applyBorder="1" applyAlignment="1">
      <alignment horizontal="center"/>
      <protection/>
    </xf>
    <xf numFmtId="176" fontId="45" fillId="0" borderId="31" xfId="58" applyNumberFormat="1" applyFont="1" applyFill="1" applyBorder="1" applyAlignment="1">
      <alignment horizontal="center"/>
      <protection/>
    </xf>
    <xf numFmtId="176" fontId="60" fillId="0" borderId="31" xfId="58" applyNumberFormat="1" applyFont="1" applyFill="1" applyBorder="1" applyAlignment="1">
      <alignment horizontal="center"/>
      <protection/>
    </xf>
    <xf numFmtId="176" fontId="60" fillId="0" borderId="28" xfId="58" applyNumberFormat="1" applyFont="1" applyFill="1" applyBorder="1" applyAlignment="1">
      <alignment horizontal="center"/>
      <protection/>
    </xf>
    <xf numFmtId="176" fontId="45" fillId="0" borderId="33" xfId="58" applyNumberFormat="1" applyFont="1" applyBorder="1" applyAlignment="1">
      <alignment horizontal="center"/>
      <protection/>
    </xf>
    <xf numFmtId="0" fontId="59" fillId="0" borderId="31" xfId="61" applyFont="1" applyFill="1" applyBorder="1" applyAlignment="1" applyProtection="1">
      <alignment horizontal="center"/>
      <protection locked="0"/>
    </xf>
    <xf numFmtId="1" fontId="14" fillId="0" borderId="31" xfId="58" applyNumberFormat="1" applyFont="1" applyFill="1" applyBorder="1" applyAlignment="1" applyProtection="1" quotePrefix="1">
      <alignment horizontal="centerContinuous"/>
      <protection locked="0"/>
    </xf>
    <xf numFmtId="176" fontId="61" fillId="0" borderId="31" xfId="61" applyNumberFormat="1" applyFont="1" applyFill="1" applyBorder="1" applyAlignment="1" applyProtection="1">
      <alignment horizontal="center"/>
      <protection locked="0"/>
    </xf>
    <xf numFmtId="177" fontId="39" fillId="0" borderId="31" xfId="58" applyNumberFormat="1" applyFont="1" applyFill="1" applyBorder="1" applyAlignment="1" applyProtection="1">
      <alignment horizontal="center"/>
      <protection locked="0"/>
    </xf>
    <xf numFmtId="1" fontId="39" fillId="0" borderId="31" xfId="58" applyNumberFormat="1" applyFont="1" applyFill="1" applyBorder="1" applyAlignment="1" applyProtection="1" quotePrefix="1">
      <alignment horizontal="centerContinuous"/>
      <protection locked="0"/>
    </xf>
    <xf numFmtId="0" fontId="39" fillId="0" borderId="28" xfId="58" applyNumberFormat="1" applyFont="1" applyFill="1" applyBorder="1" applyAlignment="1" applyProtection="1">
      <alignment horizontal="center"/>
      <protection locked="0"/>
    </xf>
    <xf numFmtId="0" fontId="61" fillId="0" borderId="31" xfId="61" applyNumberFormat="1" applyFont="1" applyFill="1" applyBorder="1" applyAlignment="1" applyProtection="1">
      <alignment horizontal="center"/>
      <protection locked="0"/>
    </xf>
    <xf numFmtId="49" fontId="39" fillId="0" borderId="0" xfId="57" applyNumberFormat="1" applyFont="1" applyAlignment="1" quotePrefix="1">
      <alignment horizontal="left"/>
      <protection/>
    </xf>
    <xf numFmtId="176" fontId="45" fillId="0" borderId="0" xfId="58" applyNumberFormat="1" applyFont="1" applyBorder="1" applyAlignment="1">
      <alignment horizontal="center"/>
      <protection/>
    </xf>
    <xf numFmtId="176" fontId="60" fillId="0" borderId="0" xfId="58" applyNumberFormat="1" applyFont="1" applyBorder="1" applyAlignment="1">
      <alignment horizontal="center"/>
      <protection/>
    </xf>
    <xf numFmtId="0" fontId="52" fillId="0" borderId="0" xfId="58" applyFont="1" applyBorder="1" applyAlignment="1">
      <alignment horizontal="center"/>
      <protection/>
    </xf>
    <xf numFmtId="0" fontId="39" fillId="0" borderId="0" xfId="61" applyFont="1" applyBorder="1" applyAlignment="1" applyProtection="1">
      <alignment horizontal="centerContinuous"/>
      <protection locked="0"/>
    </xf>
    <xf numFmtId="177" fontId="39" fillId="0" borderId="0" xfId="58" applyNumberFormat="1" applyFont="1" applyBorder="1" applyAlignment="1" applyProtection="1">
      <alignment horizontal="centerContinuous"/>
      <protection locked="0"/>
    </xf>
    <xf numFmtId="1" fontId="39" fillId="0" borderId="0" xfId="58" applyNumberFormat="1" applyFont="1" applyBorder="1" applyAlignment="1" applyProtection="1">
      <alignment horizontal="centerContinuous"/>
      <protection locked="0"/>
    </xf>
    <xf numFmtId="177" fontId="39" fillId="0" borderId="0" xfId="58" applyNumberFormat="1" applyFont="1" applyBorder="1" applyAlignment="1" applyProtection="1">
      <alignment horizontal="center"/>
      <protection locked="0"/>
    </xf>
    <xf numFmtId="0" fontId="22" fillId="0" borderId="0" xfId="56" applyFont="1" applyAlignment="1">
      <alignment horizontal="center"/>
      <protection/>
    </xf>
    <xf numFmtId="0" fontId="22" fillId="0" borderId="0" xfId="56" applyFont="1">
      <alignment/>
      <protection/>
    </xf>
    <xf numFmtId="2" fontId="22" fillId="0" borderId="0" xfId="56" applyNumberFormat="1" applyFont="1">
      <alignment/>
      <protection/>
    </xf>
    <xf numFmtId="0" fontId="14" fillId="0" borderId="34" xfId="56" applyBorder="1" applyAlignment="1">
      <alignment horizontal="center"/>
      <protection/>
    </xf>
    <xf numFmtId="0" fontId="22" fillId="0" borderId="35" xfId="56" applyFont="1" applyBorder="1" applyAlignment="1">
      <alignment horizontal="center"/>
      <protection/>
    </xf>
    <xf numFmtId="2" fontId="29" fillId="0" borderId="36" xfId="56" applyNumberFormat="1" applyFont="1" applyBorder="1" applyAlignment="1">
      <alignment horizontal="center"/>
      <protection/>
    </xf>
    <xf numFmtId="0" fontId="14" fillId="0" borderId="37" xfId="56" applyBorder="1" applyAlignment="1">
      <alignment horizontal="center"/>
      <protection/>
    </xf>
    <xf numFmtId="0" fontId="22" fillId="0" borderId="38" xfId="56" applyFont="1" applyBorder="1" applyAlignment="1">
      <alignment horizontal="center"/>
      <protection/>
    </xf>
    <xf numFmtId="2" fontId="29" fillId="0" borderId="39" xfId="56" applyNumberFormat="1" applyFont="1" applyBorder="1" applyAlignment="1">
      <alignment horizontal="center"/>
      <protection/>
    </xf>
    <xf numFmtId="0" fontId="22" fillId="0" borderId="40" xfId="56" applyFont="1" applyFill="1" applyBorder="1" applyAlignment="1">
      <alignment horizontal="center"/>
      <protection/>
    </xf>
    <xf numFmtId="0" fontId="22" fillId="0" borderId="40" xfId="56" applyFont="1" applyBorder="1" applyAlignment="1">
      <alignment horizontal="center"/>
      <protection/>
    </xf>
    <xf numFmtId="0" fontId="14" fillId="0" borderId="41" xfId="56" applyBorder="1" applyAlignment="1">
      <alignment horizontal="center"/>
      <protection/>
    </xf>
    <xf numFmtId="0" fontId="22" fillId="0" borderId="42" xfId="56" applyFont="1" applyBorder="1" applyAlignment="1">
      <alignment horizontal="center"/>
      <protection/>
    </xf>
    <xf numFmtId="2" fontId="29" fillId="0" borderId="43" xfId="56" applyNumberFormat="1" applyFont="1" applyBorder="1" applyAlignment="1">
      <alignment horizontal="center"/>
      <protection/>
    </xf>
    <xf numFmtId="2" fontId="0" fillId="0" borderId="34" xfId="56" applyNumberFormat="1" applyFont="1" applyBorder="1" applyAlignment="1">
      <alignment horizontal="center"/>
      <protection/>
    </xf>
    <xf numFmtId="2" fontId="0" fillId="0" borderId="44" xfId="56" applyNumberFormat="1" applyFont="1" applyBorder="1" applyAlignment="1">
      <alignment horizontal="center"/>
      <protection/>
    </xf>
    <xf numFmtId="2" fontId="0" fillId="0" borderId="45" xfId="56" applyNumberFormat="1" applyFont="1" applyBorder="1" applyAlignment="1">
      <alignment horizontal="center"/>
      <protection/>
    </xf>
    <xf numFmtId="2" fontId="0" fillId="0" borderId="37" xfId="56" applyNumberFormat="1" applyFont="1" applyBorder="1" applyAlignment="1">
      <alignment horizontal="center"/>
      <protection/>
    </xf>
    <xf numFmtId="2" fontId="0" fillId="0" borderId="46" xfId="56" applyNumberFormat="1" applyFont="1" applyBorder="1" applyAlignment="1">
      <alignment horizontal="center"/>
      <protection/>
    </xf>
    <xf numFmtId="2" fontId="0" fillId="0" borderId="47" xfId="56" applyNumberFormat="1" applyFont="1" applyBorder="1" applyAlignment="1">
      <alignment horizontal="center"/>
      <protection/>
    </xf>
    <xf numFmtId="2" fontId="0" fillId="0" borderId="41" xfId="56" applyNumberFormat="1" applyFont="1" applyBorder="1" applyAlignment="1">
      <alignment horizontal="center"/>
      <protection/>
    </xf>
    <xf numFmtId="2" fontId="0" fillId="0" borderId="48" xfId="56" applyNumberFormat="1" applyFont="1" applyBorder="1" applyAlignment="1">
      <alignment horizontal="center"/>
      <protection/>
    </xf>
    <xf numFmtId="2" fontId="0" fillId="0" borderId="49" xfId="56" applyNumberFormat="1" applyFont="1" applyBorder="1" applyAlignment="1">
      <alignment horizontal="center"/>
      <protection/>
    </xf>
    <xf numFmtId="0" fontId="62" fillId="0" borderId="44" xfId="56" applyNumberFormat="1" applyFont="1" applyBorder="1" applyAlignment="1">
      <alignment horizontal="center"/>
      <protection/>
    </xf>
    <xf numFmtId="0" fontId="62" fillId="0" borderId="46" xfId="56" applyNumberFormat="1" applyFont="1" applyBorder="1" applyAlignment="1">
      <alignment horizontal="center"/>
      <protection/>
    </xf>
    <xf numFmtId="0" fontId="62" fillId="0" borderId="48" xfId="56" applyNumberFormat="1" applyFont="1" applyBorder="1" applyAlignment="1">
      <alignment horizontal="center"/>
      <protection/>
    </xf>
    <xf numFmtId="10" fontId="29" fillId="20" borderId="15" xfId="56" applyNumberFormat="1" applyFont="1" applyFill="1" applyBorder="1" applyAlignment="1">
      <alignment horizontal="center"/>
      <protection/>
    </xf>
    <xf numFmtId="176" fontId="41" fillId="19" borderId="50" xfId="58" applyNumberFormat="1" applyFont="1" applyFill="1" applyBorder="1" applyAlignment="1">
      <alignment horizontal="center"/>
      <protection/>
    </xf>
    <xf numFmtId="0" fontId="42" fillId="19" borderId="50" xfId="58" applyFont="1" applyFill="1" applyBorder="1" applyAlignment="1">
      <alignment horizontal="center"/>
      <protection/>
    </xf>
    <xf numFmtId="0" fontId="41" fillId="19" borderId="50" xfId="58" applyFont="1" applyFill="1" applyBorder="1" applyAlignment="1">
      <alignment horizontal="center"/>
      <protection/>
    </xf>
    <xf numFmtId="176" fontId="14" fillId="0" borderId="31" xfId="0" applyNumberFormat="1" applyFont="1" applyFill="1" applyBorder="1" applyAlignment="1">
      <alignment horizontal="center"/>
    </xf>
    <xf numFmtId="176" fontId="25" fillId="0" borderId="33" xfId="58" applyNumberFormat="1" applyFont="1" applyBorder="1" applyAlignment="1">
      <alignment horizontal="center"/>
      <protection/>
    </xf>
    <xf numFmtId="0" fontId="14" fillId="0" borderId="31" xfId="54" applyNumberFormat="1" applyFont="1" applyFill="1" applyBorder="1" applyAlignment="1">
      <alignment horizontal="center"/>
      <protection/>
    </xf>
    <xf numFmtId="176" fontId="14" fillId="0" borderId="31" xfId="54" applyNumberFormat="1" applyFont="1" applyFill="1" applyBorder="1" applyAlignment="1">
      <alignment horizontal="center"/>
      <protection/>
    </xf>
    <xf numFmtId="0" fontId="14" fillId="0" borderId="31" xfId="0" applyNumberFormat="1" applyFont="1" applyFill="1" applyBorder="1" applyAlignment="1">
      <alignment horizontal="center"/>
    </xf>
    <xf numFmtId="176" fontId="25" fillId="0" borderId="28" xfId="58" applyNumberFormat="1" applyFont="1" applyBorder="1" applyAlignment="1">
      <alignment horizontal="center"/>
      <protection/>
    </xf>
    <xf numFmtId="0" fontId="14" fillId="0" borderId="31" xfId="54" applyFont="1" applyFill="1" applyBorder="1" applyAlignment="1">
      <alignment horizontal="center"/>
      <protection/>
    </xf>
    <xf numFmtId="176" fontId="25" fillId="0" borderId="28" xfId="58" applyNumberFormat="1" applyFont="1" applyFill="1" applyBorder="1" applyAlignment="1">
      <alignment horizontal="center"/>
      <protection/>
    </xf>
    <xf numFmtId="0" fontId="14" fillId="0" borderId="31" xfId="0" applyFont="1" applyFill="1" applyBorder="1" applyAlignment="1">
      <alignment horizontal="center"/>
    </xf>
    <xf numFmtId="0" fontId="14" fillId="0" borderId="0" xfId="58" applyFont="1" quotePrefix="1">
      <alignment/>
      <protection/>
    </xf>
    <xf numFmtId="176" fontId="25" fillId="0" borderId="0" xfId="58" applyNumberFormat="1" applyFont="1" applyBorder="1" applyAlignment="1">
      <alignment horizontal="center"/>
      <protection/>
    </xf>
    <xf numFmtId="176" fontId="43" fillId="0" borderId="0" xfId="58" applyNumberFormat="1" applyFont="1" applyBorder="1" applyAlignment="1">
      <alignment horizontal="center"/>
      <protection/>
    </xf>
    <xf numFmtId="0" fontId="63" fillId="18" borderId="0" xfId="55" applyFont="1" applyFill="1" applyAlignment="1">
      <alignment horizontal="center"/>
      <protection/>
    </xf>
    <xf numFmtId="0" fontId="14" fillId="0" borderId="0" xfId="56" applyNumberFormat="1">
      <alignment/>
      <protection/>
    </xf>
    <xf numFmtId="176" fontId="41" fillId="19" borderId="20" xfId="58" applyNumberFormat="1" applyFont="1" applyFill="1" applyBorder="1" applyAlignment="1">
      <alignment horizontal="center"/>
      <protection/>
    </xf>
    <xf numFmtId="176" fontId="41" fillId="19" borderId="25" xfId="58" applyNumberFormat="1" applyFont="1" applyFill="1" applyBorder="1" applyAlignment="1">
      <alignment horizontal="center"/>
      <protection/>
    </xf>
    <xf numFmtId="1" fontId="22" fillId="0" borderId="28" xfId="57" applyNumberFormat="1" applyFont="1" applyBorder="1" applyAlignment="1">
      <alignment horizontal="center"/>
      <protection/>
    </xf>
    <xf numFmtId="175" fontId="43" fillId="0" borderId="28" xfId="58" applyNumberFormat="1" applyFont="1" applyBorder="1" applyAlignment="1">
      <alignment horizontal="center"/>
      <protection/>
    </xf>
    <xf numFmtId="0" fontId="22" fillId="0" borderId="38" xfId="56" applyFont="1" applyFill="1" applyBorder="1" applyAlignment="1">
      <alignment horizontal="center"/>
      <protection/>
    </xf>
    <xf numFmtId="0" fontId="34" fillId="0" borderId="18" xfId="58" applyFont="1" applyBorder="1" applyAlignment="1">
      <alignment horizontal="center"/>
      <protection/>
    </xf>
    <xf numFmtId="0" fontId="35" fillId="0" borderId="19" xfId="58" applyFont="1" applyBorder="1" applyAlignment="1">
      <alignment horizontal="center"/>
      <protection/>
    </xf>
    <xf numFmtId="0" fontId="22" fillId="0" borderId="19" xfId="58" applyFont="1" applyBorder="1" applyAlignment="1">
      <alignment horizontal="center"/>
      <protection/>
    </xf>
    <xf numFmtId="0" fontId="14" fillId="0" borderId="19" xfId="61" applyFont="1" applyBorder="1" applyAlignment="1" applyProtection="1">
      <alignment horizontal="centerContinuous"/>
      <protection locked="0"/>
    </xf>
    <xf numFmtId="177" fontId="14" fillId="0" borderId="19" xfId="58" applyNumberFormat="1" applyFont="1" applyBorder="1" applyAlignment="1" applyProtection="1">
      <alignment horizontal="centerContinuous"/>
      <protection locked="0"/>
    </xf>
    <xf numFmtId="1" fontId="14" fillId="0" borderId="19" xfId="58" applyNumberFormat="1" applyFont="1" applyBorder="1" applyAlignment="1" applyProtection="1">
      <alignment horizontal="centerContinuous"/>
      <protection locked="0"/>
    </xf>
    <xf numFmtId="177" fontId="14" fillId="0" borderId="19" xfId="58" applyNumberFormat="1" applyFont="1" applyBorder="1" applyAlignment="1" applyProtection="1">
      <alignment horizontal="center"/>
      <protection locked="0"/>
    </xf>
    <xf numFmtId="0" fontId="34" fillId="0" borderId="20" xfId="58" applyFont="1" applyBorder="1" applyAlignment="1">
      <alignment horizontal="center"/>
      <protection/>
    </xf>
    <xf numFmtId="0" fontId="34" fillId="0" borderId="21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64" fillId="0" borderId="0" xfId="61" applyFont="1" applyBorder="1" applyAlignment="1" applyProtection="1">
      <alignment horizontal="right"/>
      <protection locked="0"/>
    </xf>
    <xf numFmtId="0" fontId="34" fillId="0" borderId="22" xfId="57" applyFont="1" applyBorder="1" applyAlignment="1">
      <alignment horizontal="center"/>
      <protection/>
    </xf>
    <xf numFmtId="0" fontId="65" fillId="0" borderId="0" xfId="61" applyFont="1" applyBorder="1" applyAlignment="1" applyProtection="1">
      <alignment horizontal="right"/>
      <protection locked="0"/>
    </xf>
    <xf numFmtId="1" fontId="14" fillId="0" borderId="0" xfId="57" applyNumberFormat="1" applyFont="1" applyBorder="1" applyAlignment="1" applyProtection="1">
      <alignment horizontal="centerContinuous"/>
      <protection locked="0"/>
    </xf>
    <xf numFmtId="49" fontId="14" fillId="0" borderId="0" xfId="57" applyNumberFormat="1" applyFont="1" applyBorder="1" applyAlignment="1" applyProtection="1" quotePrefix="1">
      <alignment horizontal="left"/>
      <protection locked="0"/>
    </xf>
    <xf numFmtId="0" fontId="64" fillId="0" borderId="21" xfId="61" applyFont="1" applyBorder="1" applyAlignment="1" applyProtection="1">
      <alignment horizontal="right"/>
      <protection locked="0"/>
    </xf>
    <xf numFmtId="49" fontId="14" fillId="0" borderId="0" xfId="57" applyNumberFormat="1" applyFont="1" applyBorder="1" applyAlignment="1">
      <alignment horizontal="left"/>
      <protection/>
    </xf>
    <xf numFmtId="49" fontId="14" fillId="0" borderId="0" xfId="57" applyNumberFormat="1" applyFont="1" applyAlignment="1" quotePrefix="1">
      <alignment horizontal="left"/>
      <protection/>
    </xf>
    <xf numFmtId="49" fontId="14" fillId="0" borderId="0" xfId="57" applyNumberFormat="1" applyFont="1" applyAlignment="1">
      <alignment horizontal="left"/>
      <protection/>
    </xf>
    <xf numFmtId="0" fontId="65" fillId="0" borderId="21" xfId="61" applyFont="1" applyBorder="1" applyAlignment="1" applyProtection="1">
      <alignment horizontal="right"/>
      <protection locked="0"/>
    </xf>
    <xf numFmtId="177" fontId="14" fillId="0" borderId="0" xfId="57" applyNumberFormat="1" applyFont="1" applyBorder="1" applyAlignment="1" applyProtection="1">
      <alignment horizontal="centerContinuous"/>
      <protection locked="0"/>
    </xf>
    <xf numFmtId="49" fontId="14" fillId="0" borderId="0" xfId="57" applyNumberFormat="1" applyFont="1" applyBorder="1" applyAlignment="1" quotePrefix="1">
      <alignment horizontal="left"/>
      <protection/>
    </xf>
    <xf numFmtId="0" fontId="66" fillId="0" borderId="21" xfId="61" applyFont="1" applyBorder="1" applyAlignment="1" applyProtection="1">
      <alignment horizontal="right"/>
      <protection locked="0"/>
    </xf>
    <xf numFmtId="0" fontId="66" fillId="0" borderId="0" xfId="61" applyFont="1" applyBorder="1" applyAlignment="1" applyProtection="1">
      <alignment horizontal="right"/>
      <protection locked="0"/>
    </xf>
    <xf numFmtId="0" fontId="14" fillId="0" borderId="21" xfId="57" applyFont="1" applyBorder="1">
      <alignment/>
      <protection/>
    </xf>
    <xf numFmtId="0" fontId="34" fillId="0" borderId="23" xfId="58" applyFont="1" applyBorder="1" applyAlignment="1">
      <alignment horizontal="center"/>
      <protection/>
    </xf>
    <xf numFmtId="0" fontId="35" fillId="0" borderId="24" xfId="58" applyFont="1" applyBorder="1" applyAlignment="1">
      <alignment horizontal="center"/>
      <protection/>
    </xf>
    <xf numFmtId="0" fontId="22" fillId="0" borderId="24" xfId="58" applyFont="1" applyBorder="1" applyAlignment="1">
      <alignment horizontal="center"/>
      <protection/>
    </xf>
    <xf numFmtId="0" fontId="14" fillId="0" borderId="24" xfId="61" applyFont="1" applyBorder="1" applyAlignment="1" applyProtection="1">
      <alignment horizontal="centerContinuous"/>
      <protection locked="0"/>
    </xf>
    <xf numFmtId="177" fontId="14" fillId="0" borderId="24" xfId="58" applyNumberFormat="1" applyFont="1" applyBorder="1" applyAlignment="1" applyProtection="1">
      <alignment horizontal="centerContinuous"/>
      <protection locked="0"/>
    </xf>
    <xf numFmtId="1" fontId="14" fillId="0" borderId="24" xfId="58" applyNumberFormat="1" applyFont="1" applyBorder="1" applyAlignment="1" applyProtection="1">
      <alignment horizontal="centerContinuous"/>
      <protection locked="0"/>
    </xf>
    <xf numFmtId="177" fontId="14" fillId="0" borderId="24" xfId="58" applyNumberFormat="1" applyFont="1" applyBorder="1" applyAlignment="1" applyProtection="1">
      <alignment horizontal="center"/>
      <protection locked="0"/>
    </xf>
    <xf numFmtId="0" fontId="34" fillId="0" borderId="25" xfId="58" applyFont="1" applyBorder="1" applyAlignment="1">
      <alignment horizontal="center"/>
      <protection/>
    </xf>
    <xf numFmtId="0" fontId="14" fillId="0" borderId="24" xfId="0" applyFont="1" applyBorder="1" applyAlignment="1">
      <alignment horizontal="center"/>
    </xf>
    <xf numFmtId="176" fontId="41" fillId="19" borderId="51" xfId="58" applyNumberFormat="1" applyFont="1" applyFill="1" applyBorder="1" applyAlignment="1">
      <alignment horizontal="center"/>
      <protection/>
    </xf>
    <xf numFmtId="176" fontId="25" fillId="0" borderId="51" xfId="58" applyNumberFormat="1" applyFont="1" applyBorder="1" applyAlignment="1">
      <alignment horizontal="center"/>
      <protection/>
    </xf>
    <xf numFmtId="1" fontId="22" fillId="0" borderId="0" xfId="57" applyNumberFormat="1" applyFont="1" applyBorder="1" applyAlignment="1">
      <alignment horizontal="center"/>
      <protection/>
    </xf>
    <xf numFmtId="1" fontId="43" fillId="0" borderId="0" xfId="58" applyNumberFormat="1" applyFont="1" applyBorder="1" applyAlignment="1">
      <alignment horizontal="center"/>
      <protection/>
    </xf>
    <xf numFmtId="4" fontId="67" fillId="18" borderId="0" xfId="55" applyNumberFormat="1" applyFont="1" applyFill="1" applyAlignment="1">
      <alignment horizontal="center"/>
      <protection/>
    </xf>
    <xf numFmtId="2" fontId="29" fillId="20" borderId="15" xfId="56" applyNumberFormat="1" applyFont="1" applyFill="1" applyBorder="1" applyAlignment="1">
      <alignment horizontal="center"/>
      <protection/>
    </xf>
    <xf numFmtId="178" fontId="14" fillId="0" borderId="0" xfId="58" applyNumberFormat="1" applyFont="1">
      <alignment/>
      <protection/>
    </xf>
    <xf numFmtId="178" fontId="14" fillId="0" borderId="0" xfId="57" applyNumberFormat="1" applyFont="1">
      <alignment/>
      <protection/>
    </xf>
    <xf numFmtId="178" fontId="41" fillId="19" borderId="20" xfId="58" applyNumberFormat="1" applyFont="1" applyFill="1" applyBorder="1" applyAlignment="1">
      <alignment horizontal="center" wrapText="1"/>
      <protection/>
    </xf>
    <xf numFmtId="178" fontId="41" fillId="19" borderId="25" xfId="58" applyNumberFormat="1" applyFont="1" applyFill="1" applyBorder="1" applyAlignment="1">
      <alignment horizontal="center" wrapText="1"/>
      <protection/>
    </xf>
    <xf numFmtId="178" fontId="25" fillId="0" borderId="28" xfId="58" applyNumberFormat="1" applyFont="1" applyBorder="1" applyAlignment="1">
      <alignment horizontal="center"/>
      <protection/>
    </xf>
    <xf numFmtId="175" fontId="69" fillId="0" borderId="28" xfId="58" applyNumberFormat="1" applyFont="1" applyBorder="1" applyAlignment="1">
      <alignment horizontal="center"/>
      <protection/>
    </xf>
    <xf numFmtId="0" fontId="26" fillId="0" borderId="0" xfId="55" applyFont="1" applyAlignment="1">
      <alignment horizontal="right"/>
      <protection/>
    </xf>
    <xf numFmtId="0" fontId="14" fillId="0" borderId="0" xfId="55" applyNumberFormat="1" applyFont="1">
      <alignment/>
      <protection/>
    </xf>
    <xf numFmtId="0" fontId="14" fillId="0" borderId="0" xfId="55" applyNumberFormat="1" applyFont="1" applyAlignment="1">
      <alignment horizontal="center"/>
      <protection/>
    </xf>
    <xf numFmtId="175" fontId="20" fillId="0" borderId="52" xfId="56" applyNumberFormat="1" applyFont="1" applyBorder="1" applyAlignment="1">
      <alignment horizontal="center"/>
      <protection/>
    </xf>
    <xf numFmtId="0" fontId="0" fillId="0" borderId="0" xfId="56" applyNumberFormat="1" applyFont="1" applyBorder="1" applyAlignment="1">
      <alignment horizontal="center"/>
      <protection/>
    </xf>
    <xf numFmtId="0" fontId="22" fillId="0" borderId="53" xfId="56" applyFont="1" applyBorder="1" applyAlignment="1">
      <alignment horizontal="center"/>
      <protection/>
    </xf>
    <xf numFmtId="176" fontId="25" fillId="0" borderId="0" xfId="58" applyNumberFormat="1" applyFont="1" applyFill="1">
      <alignment/>
      <protection/>
    </xf>
    <xf numFmtId="176" fontId="30" fillId="0" borderId="0" xfId="58" applyNumberFormat="1" applyFont="1" applyFill="1" applyBorder="1">
      <alignment/>
      <protection/>
    </xf>
    <xf numFmtId="0" fontId="32" fillId="0" borderId="0" xfId="58" applyFont="1" applyFill="1" applyBorder="1" applyAlignment="1">
      <alignment horizontal="centerContinuous"/>
      <protection/>
    </xf>
    <xf numFmtId="176" fontId="14" fillId="0" borderId="0" xfId="58" applyNumberFormat="1" applyFont="1" applyFill="1">
      <alignment/>
      <protection/>
    </xf>
    <xf numFmtId="176" fontId="14" fillId="0" borderId="0" xfId="58" applyNumberFormat="1" applyFont="1" applyFill="1" applyBorder="1">
      <alignment/>
      <protection/>
    </xf>
    <xf numFmtId="0" fontId="34" fillId="0" borderId="19" xfId="58" applyFont="1" applyFill="1" applyBorder="1" applyAlignment="1">
      <alignment horizontal="center"/>
      <protection/>
    </xf>
    <xf numFmtId="0" fontId="35" fillId="0" borderId="19" xfId="58" applyFont="1" applyFill="1" applyBorder="1" applyAlignment="1">
      <alignment horizontal="center"/>
      <protection/>
    </xf>
    <xf numFmtId="177" fontId="14" fillId="0" borderId="19" xfId="58" applyNumberFormat="1" applyFont="1" applyFill="1" applyBorder="1" applyAlignment="1" applyProtection="1">
      <alignment horizontal="center"/>
      <protection locked="0"/>
    </xf>
    <xf numFmtId="0" fontId="22" fillId="0" borderId="21" xfId="57" applyFont="1" applyBorder="1" applyAlignment="1">
      <alignment horizontal="left"/>
      <protection/>
    </xf>
    <xf numFmtId="0" fontId="0" fillId="0" borderId="0" xfId="57" applyFont="1" applyBorder="1">
      <alignment/>
      <protection/>
    </xf>
    <xf numFmtId="0" fontId="40" fillId="0" borderId="21" xfId="61" applyFont="1" applyBorder="1" applyAlignment="1" applyProtection="1">
      <alignment horizontal="right"/>
      <protection locked="0"/>
    </xf>
    <xf numFmtId="177" fontId="33" fillId="0" borderId="0" xfId="57" applyNumberFormat="1" applyFont="1" applyBorder="1" applyAlignment="1" applyProtection="1">
      <alignment horizontal="left"/>
      <protection locked="0"/>
    </xf>
    <xf numFmtId="0" fontId="35" fillId="0" borderId="0" xfId="57" applyFont="1" applyBorder="1" applyAlignment="1">
      <alignment/>
      <protection/>
    </xf>
    <xf numFmtId="177" fontId="20" fillId="0" borderId="0" xfId="57" applyNumberFormat="1" applyFont="1" applyBorder="1" applyAlignment="1" applyProtection="1">
      <alignment horizontal="left"/>
      <protection locked="0"/>
    </xf>
    <xf numFmtId="0" fontId="20" fillId="0" borderId="0" xfId="57" applyFont="1" applyBorder="1" applyAlignment="1">
      <alignment horizontal="left"/>
      <protection/>
    </xf>
    <xf numFmtId="0" fontId="14" fillId="0" borderId="22" xfId="57" applyFont="1" applyBorder="1">
      <alignment/>
      <protection/>
    </xf>
    <xf numFmtId="0" fontId="34" fillId="0" borderId="24" xfId="58" applyFont="1" applyFill="1" applyBorder="1" applyAlignment="1">
      <alignment horizontal="center"/>
      <protection/>
    </xf>
    <xf numFmtId="0" fontId="35" fillId="0" borderId="24" xfId="58" applyFont="1" applyFill="1" applyBorder="1" applyAlignment="1">
      <alignment horizontal="center"/>
      <protection/>
    </xf>
    <xf numFmtId="176" fontId="43" fillId="0" borderId="28" xfId="58" applyNumberFormat="1" applyFont="1" applyBorder="1" applyAlignment="1">
      <alignment horizontal="center"/>
      <protection/>
    </xf>
    <xf numFmtId="0" fontId="14" fillId="0" borderId="0" xfId="58" applyFont="1" applyFill="1">
      <alignment/>
      <protection/>
    </xf>
    <xf numFmtId="176" fontId="43" fillId="0" borderId="31" xfId="58" applyNumberFormat="1" applyFont="1" applyBorder="1" applyAlignment="1">
      <alignment horizontal="center"/>
      <protection/>
    </xf>
    <xf numFmtId="0" fontId="22" fillId="0" borderId="28" xfId="58" applyFont="1" applyFill="1" applyBorder="1" applyAlignment="1" quotePrefix="1">
      <alignment horizontal="center"/>
      <protection/>
    </xf>
    <xf numFmtId="9" fontId="14" fillId="0" borderId="28" xfId="58" applyNumberFormat="1" applyFont="1" applyFill="1" applyBorder="1" applyAlignment="1" applyProtection="1">
      <alignment horizontal="center"/>
      <protection locked="0"/>
    </xf>
    <xf numFmtId="176" fontId="25" fillId="0" borderId="0" xfId="58" applyNumberFormat="1" applyFont="1" applyFill="1" applyBorder="1" applyAlignment="1">
      <alignment horizontal="center"/>
      <protection/>
    </xf>
    <xf numFmtId="176" fontId="43" fillId="0" borderId="0" xfId="58" applyNumberFormat="1" applyFont="1" applyFill="1" applyBorder="1" applyAlignment="1">
      <alignment horizontal="center"/>
      <protection/>
    </xf>
    <xf numFmtId="10" fontId="0" fillId="0" borderId="15" xfId="56" applyNumberFormat="1" applyFont="1" applyBorder="1" applyAlignment="1">
      <alignment horizontal="center"/>
      <protection/>
    </xf>
    <xf numFmtId="10" fontId="0" fillId="0" borderId="15" xfId="56" applyNumberFormat="1" applyFont="1" applyFill="1" applyBorder="1" applyAlignment="1">
      <alignment horizontal="center"/>
      <protection/>
    </xf>
    <xf numFmtId="2" fontId="0" fillId="0" borderId="15" xfId="56" applyNumberFormat="1" applyFont="1" applyBorder="1" applyAlignment="1">
      <alignment horizontal="center"/>
      <protection/>
    </xf>
    <xf numFmtId="2" fontId="29" fillId="20" borderId="15" xfId="56" applyNumberFormat="1" applyFont="1" applyFill="1" applyBorder="1" applyAlignment="1">
      <alignment horizontal="center"/>
      <protection/>
    </xf>
    <xf numFmtId="1" fontId="41" fillId="19" borderId="26" xfId="59" applyNumberFormat="1" applyFont="1" applyFill="1" applyBorder="1" applyAlignment="1">
      <alignment horizontal="center" vertical="center" textRotation="90"/>
      <protection/>
    </xf>
    <xf numFmtId="1" fontId="41" fillId="19" borderId="30" xfId="59" applyNumberFormat="1" applyFont="1" applyFill="1" applyBorder="1" applyAlignment="1">
      <alignment horizontal="center" vertical="center" textRotation="90"/>
      <protection/>
    </xf>
    <xf numFmtId="175" fontId="41" fillId="19" borderId="26" xfId="58" applyNumberFormat="1" applyFont="1" applyFill="1" applyBorder="1" applyAlignment="1">
      <alignment horizontal="center" vertical="center" textRotation="90"/>
      <protection/>
    </xf>
    <xf numFmtId="175" fontId="41" fillId="19" borderId="30" xfId="58" applyNumberFormat="1" applyFont="1" applyFill="1" applyBorder="1" applyAlignment="1">
      <alignment horizontal="center" vertical="center" textRotation="90"/>
      <protection/>
    </xf>
    <xf numFmtId="1" fontId="41" fillId="19" borderId="0" xfId="59" applyNumberFormat="1" applyFont="1" applyFill="1" applyBorder="1" applyAlignment="1">
      <alignment horizontal="center" vertical="center" textRotation="90"/>
      <protection/>
    </xf>
    <xf numFmtId="1" fontId="41" fillId="19" borderId="0" xfId="58" applyNumberFormat="1" applyFont="1" applyFill="1" applyBorder="1" applyAlignment="1">
      <alignment horizontal="center" vertical="center" textRotation="90"/>
      <protection/>
    </xf>
    <xf numFmtId="1" fontId="41" fillId="19" borderId="26" xfId="59" applyNumberFormat="1" applyFont="1" applyFill="1" applyBorder="1" applyAlignment="1">
      <alignment horizontal="center" vertical="center" textRotation="90" wrapText="1"/>
      <protection/>
    </xf>
    <xf numFmtId="1" fontId="41" fillId="19" borderId="30" xfId="59" applyNumberFormat="1" applyFont="1" applyFill="1" applyBorder="1" applyAlignment="1">
      <alignment horizontal="center" vertical="center" textRotation="90" wrapText="1"/>
      <protection/>
    </xf>
    <xf numFmtId="1" fontId="68" fillId="19" borderId="26" xfId="59" applyNumberFormat="1" applyFont="1" applyFill="1" applyBorder="1" applyAlignment="1">
      <alignment horizontal="center" vertical="center" textRotation="90" wrapText="1"/>
      <protection/>
    </xf>
    <xf numFmtId="1" fontId="68" fillId="19" borderId="30" xfId="59" applyNumberFormat="1" applyFont="1" applyFill="1" applyBorder="1" applyAlignment="1">
      <alignment horizontal="center" vertical="center" textRotation="90" wrapText="1"/>
      <protection/>
    </xf>
    <xf numFmtId="175" fontId="41" fillId="19" borderId="26" xfId="58" applyNumberFormat="1" applyFont="1" applyFill="1" applyBorder="1" applyAlignment="1">
      <alignment horizontal="center" vertical="center" textRotation="90" wrapText="1"/>
      <protection/>
    </xf>
    <xf numFmtId="175" fontId="41" fillId="19" borderId="30" xfId="58" applyNumberFormat="1" applyFont="1" applyFill="1" applyBorder="1" applyAlignment="1">
      <alignment horizontal="center" vertical="center" textRotation="90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 2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арный турнир_Протоколы_Протоколы_03_04_07" xfId="59"/>
    <cellStyle name="Обычный_Парный турнир_Протоколы_Протоколы_03_04_21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_03_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ы"/>
      <sheetName val="Расклады"/>
    </sheetNames>
    <sheetDataSet>
      <sheetData sheetId="1">
        <row r="1">
          <cell r="B1" t="str">
            <v>Сдача №</v>
          </cell>
          <cell r="I1" t="str">
            <v>North</v>
          </cell>
          <cell r="N1" t="str">
            <v>Сдача №</v>
          </cell>
          <cell r="U1" t="str">
            <v>East</v>
          </cell>
        </row>
        <row r="2">
          <cell r="I2" t="str">
            <v>-</v>
          </cell>
          <cell r="U2" t="str">
            <v>N-S</v>
          </cell>
        </row>
        <row r="8">
          <cell r="A8" t="str">
            <v>♠</v>
          </cell>
          <cell r="B8" t="str">
            <v>63</v>
          </cell>
          <cell r="M8" t="str">
            <v>♠</v>
          </cell>
          <cell r="N8" t="str">
            <v>Т876</v>
          </cell>
        </row>
        <row r="9">
          <cell r="A9" t="str">
            <v>♥</v>
          </cell>
          <cell r="B9" t="str">
            <v>ТК10653</v>
          </cell>
          <cell r="M9" t="str">
            <v>♥</v>
          </cell>
          <cell r="N9" t="str">
            <v>-</v>
          </cell>
        </row>
        <row r="10">
          <cell r="A10" t="str">
            <v>♦</v>
          </cell>
          <cell r="B10" t="str">
            <v>732</v>
          </cell>
          <cell r="M10" t="str">
            <v>♦</v>
          </cell>
          <cell r="N10" t="str">
            <v>КВ105</v>
          </cell>
        </row>
        <row r="11">
          <cell r="A11" t="str">
            <v>♣</v>
          </cell>
          <cell r="B11" t="str">
            <v>ТВ</v>
          </cell>
          <cell r="J11" t="str">
            <v> nt- ♠-  ♥-  ♦- ♣</v>
          </cell>
          <cell r="M11" t="str">
            <v>♣</v>
          </cell>
          <cell r="N11" t="str">
            <v>В7654</v>
          </cell>
          <cell r="V11" t="str">
            <v> nt- ♠-  ♥-  ♦- ♣</v>
          </cell>
        </row>
        <row r="12">
          <cell r="I12" t="str">
            <v>N</v>
          </cell>
          <cell r="J12" t="str">
            <v> 0..10..0...0..11</v>
          </cell>
          <cell r="U12" t="str">
            <v>N</v>
          </cell>
          <cell r="V12" t="str">
            <v> 3...3...6...4...4</v>
          </cell>
        </row>
        <row r="13">
          <cell r="B13" t="str">
            <v>Минимакс:</v>
          </cell>
          <cell r="I13" t="str">
            <v>S</v>
          </cell>
          <cell r="J13" t="str">
            <v> 0..10..0...0..11</v>
          </cell>
          <cell r="N13" t="str">
            <v>Минимакс:</v>
          </cell>
          <cell r="U13" t="str">
            <v>S</v>
          </cell>
          <cell r="V13" t="str">
            <v> 3...4...6...4...4</v>
          </cell>
        </row>
        <row r="14">
          <cell r="B14" t="str">
            <v>6♠*, S, -300</v>
          </cell>
          <cell r="I14" t="str">
            <v>E</v>
          </cell>
          <cell r="J14" t="str">
            <v> 6...2..11.12..2</v>
          </cell>
          <cell r="N14" t="str">
            <v>3NT, E, -430</v>
          </cell>
          <cell r="U14" t="str">
            <v>E</v>
          </cell>
          <cell r="V14" t="str">
            <v>10..9...7...9...9</v>
          </cell>
        </row>
        <row r="15">
          <cell r="I15" t="str">
            <v>W</v>
          </cell>
          <cell r="J15" t="str">
            <v> 6...2..10.12..2</v>
          </cell>
          <cell r="U15" t="str">
            <v>W</v>
          </cell>
          <cell r="V15" t="str">
            <v> 9...9...7...9...9</v>
          </cell>
        </row>
        <row r="17">
          <cell r="B17" t="str">
            <v>пун</v>
          </cell>
          <cell r="I17" t="str">
            <v>EW</v>
          </cell>
          <cell r="J17" t="str">
            <v>пун</v>
          </cell>
          <cell r="K17" t="str">
            <v>IMP</v>
          </cell>
          <cell r="N17" t="str">
            <v>пун</v>
          </cell>
          <cell r="U17" t="str">
            <v>EW</v>
          </cell>
          <cell r="V17" t="str">
            <v>пун</v>
          </cell>
          <cell r="W17" t="str">
            <v>IMP</v>
          </cell>
        </row>
        <row r="18">
          <cell r="A18" t="str">
            <v>IMP</v>
          </cell>
          <cell r="B18" t="str">
            <v>кты</v>
          </cell>
          <cell r="C18" t="str">
            <v>NS</v>
          </cell>
          <cell r="J18" t="str">
            <v>кты</v>
          </cell>
          <cell r="M18" t="str">
            <v>IMP</v>
          </cell>
          <cell r="N18" t="str">
            <v>кты</v>
          </cell>
          <cell r="O18" t="str">
            <v>NS</v>
          </cell>
          <cell r="V18" t="str">
            <v>кты</v>
          </cell>
        </row>
        <row r="19">
          <cell r="A19">
            <v>1</v>
          </cell>
          <cell r="B19">
            <v>4</v>
          </cell>
          <cell r="C19">
            <v>1</v>
          </cell>
          <cell r="I19">
            <v>2</v>
          </cell>
          <cell r="J19">
            <v>2</v>
          </cell>
          <cell r="K19">
            <v>-1</v>
          </cell>
          <cell r="M19">
            <v>0</v>
          </cell>
          <cell r="N19">
            <v>3</v>
          </cell>
          <cell r="O19">
            <v>1</v>
          </cell>
          <cell r="U19">
            <v>2</v>
          </cell>
          <cell r="V19">
            <v>3</v>
          </cell>
          <cell r="W19">
            <v>0</v>
          </cell>
        </row>
        <row r="20">
          <cell r="A20">
            <v>-8.75</v>
          </cell>
          <cell r="B20">
            <v>0</v>
          </cell>
          <cell r="C20">
            <v>4</v>
          </cell>
          <cell r="I20">
            <v>5</v>
          </cell>
          <cell r="J20">
            <v>6</v>
          </cell>
          <cell r="K20">
            <v>8.75</v>
          </cell>
          <cell r="M20">
            <v>-1</v>
          </cell>
          <cell r="N20">
            <v>0</v>
          </cell>
          <cell r="O20">
            <v>4</v>
          </cell>
          <cell r="U20">
            <v>5</v>
          </cell>
          <cell r="V20">
            <v>6</v>
          </cell>
          <cell r="W20">
            <v>1</v>
          </cell>
        </row>
        <row r="21">
          <cell r="A21">
            <v>8</v>
          </cell>
          <cell r="B21">
            <v>6</v>
          </cell>
          <cell r="C21">
            <v>7</v>
          </cell>
          <cell r="I21">
            <v>3</v>
          </cell>
          <cell r="J21">
            <v>0</v>
          </cell>
          <cell r="K21">
            <v>-8</v>
          </cell>
          <cell r="M21">
            <v>1</v>
          </cell>
          <cell r="N21">
            <v>6</v>
          </cell>
          <cell r="O21">
            <v>7</v>
          </cell>
          <cell r="U21">
            <v>3</v>
          </cell>
          <cell r="V21">
            <v>0</v>
          </cell>
          <cell r="W21">
            <v>-1</v>
          </cell>
        </row>
        <row r="22">
          <cell r="A22">
            <v>-0.75</v>
          </cell>
          <cell r="B22">
            <v>2</v>
          </cell>
          <cell r="C22">
            <v>6</v>
          </cell>
          <cell r="I22">
            <v>8</v>
          </cell>
          <cell r="J22">
            <v>4</v>
          </cell>
          <cell r="K22">
            <v>0.75</v>
          </cell>
          <cell r="M22">
            <v>0</v>
          </cell>
          <cell r="N22">
            <v>3</v>
          </cell>
          <cell r="O22">
            <v>6</v>
          </cell>
          <cell r="U22">
            <v>8</v>
          </cell>
          <cell r="V22">
            <v>3</v>
          </cell>
          <cell r="W22">
            <v>0</v>
          </cell>
        </row>
        <row r="24">
          <cell r="B24" t="str">
            <v>Сдача №</v>
          </cell>
          <cell r="I24" t="str">
            <v>South</v>
          </cell>
          <cell r="N24" t="str">
            <v>Сдача №</v>
          </cell>
          <cell r="U24" t="str">
            <v>West</v>
          </cell>
        </row>
        <row r="25">
          <cell r="I25" t="str">
            <v>E-W</v>
          </cell>
          <cell r="U25" t="str">
            <v>ALL</v>
          </cell>
        </row>
        <row r="31">
          <cell r="A31" t="str">
            <v>♠</v>
          </cell>
          <cell r="B31" t="str">
            <v>10842</v>
          </cell>
          <cell r="M31" t="str">
            <v>♠</v>
          </cell>
          <cell r="N31" t="str">
            <v>-</v>
          </cell>
        </row>
        <row r="32">
          <cell r="A32" t="str">
            <v>♥</v>
          </cell>
          <cell r="B32" t="str">
            <v>-</v>
          </cell>
          <cell r="M32" t="str">
            <v>♥</v>
          </cell>
          <cell r="N32" t="str">
            <v>98765</v>
          </cell>
        </row>
        <row r="33">
          <cell r="A33" t="str">
            <v>♦</v>
          </cell>
          <cell r="B33" t="str">
            <v>К862</v>
          </cell>
          <cell r="M33" t="str">
            <v>♦</v>
          </cell>
          <cell r="N33" t="str">
            <v>К10943</v>
          </cell>
        </row>
        <row r="34">
          <cell r="A34" t="str">
            <v>♣</v>
          </cell>
          <cell r="B34" t="str">
            <v>В10654</v>
          </cell>
          <cell r="J34" t="str">
            <v> nt- ♠-  ♥-  ♦- ♣</v>
          </cell>
          <cell r="M34" t="str">
            <v>♣</v>
          </cell>
          <cell r="N34" t="str">
            <v>1095</v>
          </cell>
          <cell r="V34" t="str">
            <v> nt- ♠-  ♥-  ♦- ♣</v>
          </cell>
        </row>
        <row r="35">
          <cell r="I35" t="str">
            <v>N</v>
          </cell>
          <cell r="J35" t="str">
            <v>10..9..10.10..9</v>
          </cell>
          <cell r="U35" t="str">
            <v>N</v>
          </cell>
          <cell r="V35" t="str">
            <v>11.11..8...4...9</v>
          </cell>
        </row>
        <row r="36">
          <cell r="B36" t="str">
            <v>Минимакс:</v>
          </cell>
          <cell r="I36" t="str">
            <v>S</v>
          </cell>
          <cell r="J36" t="str">
            <v>11..9..10.11.10</v>
          </cell>
          <cell r="N36" t="str">
            <v>Минимакс:</v>
          </cell>
          <cell r="U36" t="str">
            <v>S</v>
          </cell>
          <cell r="V36" t="str">
            <v>11.11..8...4...9</v>
          </cell>
        </row>
        <row r="37">
          <cell r="B37" t="str">
            <v>3NT, S, +460</v>
          </cell>
          <cell r="I37" t="str">
            <v>E</v>
          </cell>
          <cell r="J37" t="str">
            <v> 2...4...3...2...3</v>
          </cell>
          <cell r="N37" t="str">
            <v>4NT, N, +660</v>
          </cell>
          <cell r="U37" t="str">
            <v>E</v>
          </cell>
          <cell r="V37" t="str">
            <v> 2...1...5...8...3</v>
          </cell>
        </row>
        <row r="38">
          <cell r="I38" t="str">
            <v>W</v>
          </cell>
          <cell r="J38" t="str">
            <v> 2...4...3...2...3</v>
          </cell>
          <cell r="U38" t="str">
            <v>W</v>
          </cell>
          <cell r="V38" t="str">
            <v> 2...1...4...8...3</v>
          </cell>
        </row>
        <row r="40">
          <cell r="B40" t="str">
            <v>пун</v>
          </cell>
          <cell r="I40" t="str">
            <v>EW</v>
          </cell>
          <cell r="J40" t="str">
            <v>пун</v>
          </cell>
          <cell r="K40" t="str">
            <v>IMP</v>
          </cell>
          <cell r="N40" t="str">
            <v>пун</v>
          </cell>
          <cell r="U40" t="str">
            <v>EW</v>
          </cell>
          <cell r="V40" t="str">
            <v>пун</v>
          </cell>
          <cell r="W40" t="str">
            <v>IMP</v>
          </cell>
        </row>
        <row r="41">
          <cell r="A41" t="str">
            <v>IMP</v>
          </cell>
          <cell r="B41" t="str">
            <v>кты</v>
          </cell>
          <cell r="C41" t="str">
            <v>NS</v>
          </cell>
          <cell r="J41" t="str">
            <v>кты</v>
          </cell>
          <cell r="M41" t="str">
            <v>IMP</v>
          </cell>
          <cell r="N41" t="str">
            <v>кты</v>
          </cell>
          <cell r="O41" t="str">
            <v>NS</v>
          </cell>
          <cell r="V41" t="str">
            <v>кты</v>
          </cell>
        </row>
        <row r="42">
          <cell r="A42">
            <v>-4.375</v>
          </cell>
          <cell r="B42">
            <v>0</v>
          </cell>
          <cell r="C42">
            <v>1</v>
          </cell>
          <cell r="I42">
            <v>2</v>
          </cell>
          <cell r="J42">
            <v>6</v>
          </cell>
          <cell r="K42">
            <v>4.375</v>
          </cell>
          <cell r="M42">
            <v>-11.5</v>
          </cell>
          <cell r="N42">
            <v>0</v>
          </cell>
          <cell r="O42">
            <v>3</v>
          </cell>
          <cell r="U42">
            <v>4</v>
          </cell>
          <cell r="V42">
            <v>6</v>
          </cell>
          <cell r="W42">
            <v>11.5</v>
          </cell>
        </row>
        <row r="43">
          <cell r="A43">
            <v>12.25</v>
          </cell>
          <cell r="B43">
            <v>6</v>
          </cell>
          <cell r="C43">
            <v>4</v>
          </cell>
          <cell r="I43">
            <v>5</v>
          </cell>
          <cell r="J43">
            <v>0</v>
          </cell>
          <cell r="K43">
            <v>-12.25</v>
          </cell>
          <cell r="M43">
            <v>5.125</v>
          </cell>
          <cell r="N43">
            <v>6</v>
          </cell>
          <cell r="O43">
            <v>6</v>
          </cell>
          <cell r="U43">
            <v>1</v>
          </cell>
          <cell r="V43">
            <v>0</v>
          </cell>
          <cell r="W43">
            <v>-5.125</v>
          </cell>
        </row>
        <row r="44">
          <cell r="A44">
            <v>-0.5</v>
          </cell>
          <cell r="B44">
            <v>4</v>
          </cell>
          <cell r="C44">
            <v>7</v>
          </cell>
          <cell r="I44">
            <v>3</v>
          </cell>
          <cell r="J44">
            <v>2</v>
          </cell>
          <cell r="K44">
            <v>0.5</v>
          </cell>
          <cell r="M44">
            <v>0.625</v>
          </cell>
          <cell r="N44">
            <v>2</v>
          </cell>
          <cell r="O44">
            <v>2</v>
          </cell>
          <cell r="U44">
            <v>8</v>
          </cell>
          <cell r="V44">
            <v>4</v>
          </cell>
          <cell r="W44">
            <v>-0.625</v>
          </cell>
        </row>
        <row r="45">
          <cell r="A45">
            <v>-2.125</v>
          </cell>
          <cell r="B45">
            <v>2</v>
          </cell>
          <cell r="C45">
            <v>6</v>
          </cell>
          <cell r="I45">
            <v>8</v>
          </cell>
          <cell r="J45">
            <v>4</v>
          </cell>
          <cell r="K45">
            <v>2.125</v>
          </cell>
          <cell r="M45">
            <v>1.5</v>
          </cell>
          <cell r="N45">
            <v>4</v>
          </cell>
          <cell r="O45">
            <v>7</v>
          </cell>
          <cell r="U45">
            <v>5</v>
          </cell>
          <cell r="V45">
            <v>2</v>
          </cell>
          <cell r="W45">
            <v>-1.5</v>
          </cell>
        </row>
        <row r="47">
          <cell r="B47" t="str">
            <v>Сдача №</v>
          </cell>
          <cell r="I47" t="str">
            <v>North</v>
          </cell>
          <cell r="N47" t="str">
            <v>Сдача №</v>
          </cell>
          <cell r="U47" t="str">
            <v>East</v>
          </cell>
        </row>
        <row r="48">
          <cell r="I48" t="str">
            <v>N-S</v>
          </cell>
          <cell r="U48" t="str">
            <v>E-W</v>
          </cell>
        </row>
        <row r="54">
          <cell r="A54" t="str">
            <v>♠</v>
          </cell>
          <cell r="B54" t="str">
            <v>75</v>
          </cell>
          <cell r="M54" t="str">
            <v>♠</v>
          </cell>
          <cell r="N54" t="str">
            <v>-</v>
          </cell>
        </row>
        <row r="55">
          <cell r="A55" t="str">
            <v>♥</v>
          </cell>
          <cell r="B55" t="str">
            <v>ТК32</v>
          </cell>
          <cell r="M55" t="str">
            <v>♥</v>
          </cell>
          <cell r="N55" t="str">
            <v>В542</v>
          </cell>
        </row>
        <row r="56">
          <cell r="A56" t="str">
            <v>♦</v>
          </cell>
          <cell r="B56" t="str">
            <v>КВ32</v>
          </cell>
          <cell r="M56" t="str">
            <v>♦</v>
          </cell>
          <cell r="N56" t="str">
            <v>К8754</v>
          </cell>
        </row>
        <row r="57">
          <cell r="A57" t="str">
            <v>♣</v>
          </cell>
          <cell r="B57" t="str">
            <v>1072</v>
          </cell>
          <cell r="J57" t="str">
            <v> nt- ♠-  ♥-  ♦- ♣</v>
          </cell>
          <cell r="M57" t="str">
            <v>♣</v>
          </cell>
          <cell r="N57" t="str">
            <v>Т1043</v>
          </cell>
          <cell r="V57" t="str">
            <v> nt- ♠-  ♥-  ♦- ♣</v>
          </cell>
        </row>
        <row r="58">
          <cell r="I58" t="str">
            <v>N</v>
          </cell>
          <cell r="J58" t="str">
            <v>10.10..9...6..10</v>
          </cell>
          <cell r="U58" t="str">
            <v>N</v>
          </cell>
          <cell r="V58" t="str">
            <v> 8..10..7...5...4</v>
          </cell>
        </row>
        <row r="59">
          <cell r="B59" t="str">
            <v>Минимакс:</v>
          </cell>
          <cell r="I59" t="str">
            <v>S</v>
          </cell>
          <cell r="J59" t="str">
            <v>10.10..9...6..10</v>
          </cell>
          <cell r="N59" t="str">
            <v>Минимакс:</v>
          </cell>
          <cell r="U59" t="str">
            <v>S</v>
          </cell>
          <cell r="V59" t="str">
            <v> 8..10..7...5...4</v>
          </cell>
        </row>
        <row r="60">
          <cell r="B60" t="str">
            <v>4NT, N, +630</v>
          </cell>
          <cell r="I60" t="str">
            <v>E</v>
          </cell>
          <cell r="J60" t="str">
            <v> 3...3...4...7...3</v>
          </cell>
          <cell r="N60" t="str">
            <v>4♠, N, +420</v>
          </cell>
          <cell r="U60" t="str">
            <v>E</v>
          </cell>
          <cell r="V60" t="str">
            <v> 4...3...5...7...8</v>
          </cell>
        </row>
        <row r="61">
          <cell r="I61" t="str">
            <v>W</v>
          </cell>
          <cell r="J61" t="str">
            <v> 3...3...4...7...3</v>
          </cell>
          <cell r="U61" t="str">
            <v>W</v>
          </cell>
          <cell r="V61" t="str">
            <v> 4...3...6...7...8</v>
          </cell>
        </row>
        <row r="63">
          <cell r="B63" t="str">
            <v>пун</v>
          </cell>
          <cell r="I63" t="str">
            <v>EW</v>
          </cell>
          <cell r="J63" t="str">
            <v>пун</v>
          </cell>
          <cell r="K63" t="str">
            <v>IMP</v>
          </cell>
          <cell r="N63" t="str">
            <v>пун</v>
          </cell>
          <cell r="U63" t="str">
            <v>EW</v>
          </cell>
          <cell r="V63" t="str">
            <v>пун</v>
          </cell>
          <cell r="W63" t="str">
            <v>IMP</v>
          </cell>
        </row>
        <row r="64">
          <cell r="A64" t="str">
            <v>IMP</v>
          </cell>
          <cell r="B64" t="str">
            <v>кты</v>
          </cell>
          <cell r="C64" t="str">
            <v>NS</v>
          </cell>
          <cell r="J64" t="str">
            <v>кты</v>
          </cell>
          <cell r="M64" t="str">
            <v>IMP</v>
          </cell>
          <cell r="N64" t="str">
            <v>кты</v>
          </cell>
          <cell r="O64" t="str">
            <v>NS</v>
          </cell>
          <cell r="V64" t="str">
            <v>кты</v>
          </cell>
        </row>
        <row r="65">
          <cell r="A65">
            <v>1.25</v>
          </cell>
          <cell r="B65">
            <v>4</v>
          </cell>
          <cell r="C65">
            <v>3</v>
          </cell>
          <cell r="I65">
            <v>4</v>
          </cell>
          <cell r="J65">
            <v>2</v>
          </cell>
          <cell r="K65">
            <v>-1.25</v>
          </cell>
          <cell r="M65">
            <v>2.125</v>
          </cell>
          <cell r="N65">
            <v>6</v>
          </cell>
          <cell r="O65">
            <v>3</v>
          </cell>
          <cell r="U65">
            <v>4</v>
          </cell>
          <cell r="V65">
            <v>0</v>
          </cell>
          <cell r="W65">
            <v>-2.125</v>
          </cell>
        </row>
        <row r="66">
          <cell r="A66">
            <v>-8.75</v>
          </cell>
          <cell r="B66">
            <v>0</v>
          </cell>
          <cell r="C66">
            <v>6</v>
          </cell>
          <cell r="I66">
            <v>1</v>
          </cell>
          <cell r="J66">
            <v>6</v>
          </cell>
          <cell r="K66">
            <v>8.75</v>
          </cell>
          <cell r="M66">
            <v>-8.875</v>
          </cell>
          <cell r="N66">
            <v>0</v>
          </cell>
          <cell r="O66">
            <v>6</v>
          </cell>
          <cell r="U66">
            <v>1</v>
          </cell>
          <cell r="V66">
            <v>6</v>
          </cell>
          <cell r="W66">
            <v>8.875</v>
          </cell>
        </row>
        <row r="67">
          <cell r="A67">
            <v>1.25</v>
          </cell>
          <cell r="B67">
            <v>4</v>
          </cell>
          <cell r="C67">
            <v>2</v>
          </cell>
          <cell r="I67">
            <v>8</v>
          </cell>
          <cell r="J67">
            <v>2</v>
          </cell>
          <cell r="K67">
            <v>-1.25</v>
          </cell>
          <cell r="M67">
            <v>1.125</v>
          </cell>
          <cell r="N67">
            <v>3</v>
          </cell>
          <cell r="O67">
            <v>2</v>
          </cell>
          <cell r="U67">
            <v>8</v>
          </cell>
          <cell r="V67">
            <v>3</v>
          </cell>
          <cell r="W67">
            <v>-1.125</v>
          </cell>
        </row>
        <row r="68">
          <cell r="A68">
            <v>1.25</v>
          </cell>
          <cell r="B68">
            <v>4</v>
          </cell>
          <cell r="C68">
            <v>7</v>
          </cell>
          <cell r="I68">
            <v>5</v>
          </cell>
          <cell r="J68">
            <v>2</v>
          </cell>
          <cell r="K68">
            <v>-1.25</v>
          </cell>
          <cell r="M68">
            <v>1.125</v>
          </cell>
          <cell r="N68">
            <v>3</v>
          </cell>
          <cell r="O68">
            <v>7</v>
          </cell>
          <cell r="U68">
            <v>5</v>
          </cell>
          <cell r="V68">
            <v>3</v>
          </cell>
          <cell r="W68">
            <v>-1.125</v>
          </cell>
        </row>
        <row r="70">
          <cell r="B70" t="str">
            <v>Сдача №</v>
          </cell>
          <cell r="I70" t="str">
            <v>South</v>
          </cell>
          <cell r="N70" t="str">
            <v>Сдача №</v>
          </cell>
          <cell r="U70" t="str">
            <v>West</v>
          </cell>
        </row>
        <row r="71">
          <cell r="I71" t="str">
            <v>ALL</v>
          </cell>
          <cell r="U71" t="str">
            <v>-</v>
          </cell>
        </row>
        <row r="77">
          <cell r="A77" t="str">
            <v>♠</v>
          </cell>
          <cell r="B77" t="str">
            <v>Т942</v>
          </cell>
          <cell r="M77" t="str">
            <v>♠</v>
          </cell>
          <cell r="N77" t="str">
            <v>ТК94</v>
          </cell>
        </row>
        <row r="78">
          <cell r="A78" t="str">
            <v>♥</v>
          </cell>
          <cell r="B78" t="str">
            <v>В75</v>
          </cell>
          <cell r="M78" t="str">
            <v>♥</v>
          </cell>
          <cell r="N78" t="str">
            <v>964</v>
          </cell>
        </row>
        <row r="79">
          <cell r="A79" t="str">
            <v>♦</v>
          </cell>
          <cell r="B79" t="str">
            <v>109</v>
          </cell>
          <cell r="M79" t="str">
            <v>♦</v>
          </cell>
          <cell r="N79" t="str">
            <v>843</v>
          </cell>
        </row>
        <row r="80">
          <cell r="A80" t="str">
            <v>♣</v>
          </cell>
          <cell r="B80" t="str">
            <v>9632</v>
          </cell>
          <cell r="J80" t="str">
            <v> nt- ♠-  ♥-  ♦- ♣</v>
          </cell>
          <cell r="M80" t="str">
            <v>♣</v>
          </cell>
          <cell r="N80" t="str">
            <v>Д98</v>
          </cell>
          <cell r="V80" t="str">
            <v> nt- ♠-  ♥-  ♦- ♣</v>
          </cell>
        </row>
        <row r="81">
          <cell r="I81" t="str">
            <v>N</v>
          </cell>
          <cell r="J81" t="str">
            <v> 9...7...6..11.10</v>
          </cell>
          <cell r="U81" t="str">
            <v>N</v>
          </cell>
          <cell r="V81" t="str">
            <v> 7...7...9...7...7</v>
          </cell>
        </row>
        <row r="82">
          <cell r="B82" t="str">
            <v>Минимакс:</v>
          </cell>
          <cell r="I82" t="str">
            <v>S</v>
          </cell>
          <cell r="J82" t="str">
            <v> 9...7...6..11.10</v>
          </cell>
          <cell r="N82" t="str">
            <v>Минимакс:</v>
          </cell>
          <cell r="U82" t="str">
            <v>S</v>
          </cell>
          <cell r="V82" t="str">
            <v> 7...7...9...6...6</v>
          </cell>
        </row>
        <row r="83">
          <cell r="B83" t="str">
            <v>3NT, N, +600</v>
          </cell>
          <cell r="I83" t="str">
            <v>E</v>
          </cell>
          <cell r="J83" t="str">
            <v> 2...6...6...2...2</v>
          </cell>
          <cell r="N83" t="str">
            <v>2♥, N, +140</v>
          </cell>
          <cell r="U83" t="str">
            <v>E</v>
          </cell>
          <cell r="V83" t="str">
            <v> 5...6...3...6...6</v>
          </cell>
        </row>
        <row r="84">
          <cell r="I84" t="str">
            <v>W</v>
          </cell>
          <cell r="J84" t="str">
            <v> 2...6...6...2...2</v>
          </cell>
          <cell r="U84" t="str">
            <v>W</v>
          </cell>
          <cell r="V84" t="str">
            <v> 5...6...4...6...6</v>
          </cell>
        </row>
        <row r="86">
          <cell r="B86" t="str">
            <v>пун</v>
          </cell>
          <cell r="I86" t="str">
            <v>EW</v>
          </cell>
          <cell r="J86" t="str">
            <v>пун</v>
          </cell>
          <cell r="K86" t="str">
            <v>IMP</v>
          </cell>
          <cell r="N86" t="str">
            <v>пун</v>
          </cell>
          <cell r="U86" t="str">
            <v>EW</v>
          </cell>
          <cell r="V86" t="str">
            <v>пун</v>
          </cell>
          <cell r="W86" t="str">
            <v>IMP</v>
          </cell>
        </row>
        <row r="87">
          <cell r="A87" t="str">
            <v>IMP</v>
          </cell>
          <cell r="B87" t="str">
            <v>кты</v>
          </cell>
          <cell r="C87" t="str">
            <v>NS</v>
          </cell>
          <cell r="J87" t="str">
            <v>кты</v>
          </cell>
          <cell r="M87" t="str">
            <v>IMP</v>
          </cell>
          <cell r="N87" t="str">
            <v>кты</v>
          </cell>
          <cell r="O87" t="str">
            <v>NS</v>
          </cell>
          <cell r="V87" t="str">
            <v>кты</v>
          </cell>
        </row>
        <row r="88">
          <cell r="A88">
            <v>-0.375</v>
          </cell>
          <cell r="B88">
            <v>2</v>
          </cell>
          <cell r="C88">
            <v>5</v>
          </cell>
          <cell r="I88">
            <v>6</v>
          </cell>
          <cell r="J88">
            <v>4</v>
          </cell>
          <cell r="K88">
            <v>0.375</v>
          </cell>
          <cell r="M88">
            <v>1.25</v>
          </cell>
          <cell r="N88">
            <v>4</v>
          </cell>
          <cell r="O88">
            <v>5</v>
          </cell>
          <cell r="U88">
            <v>6</v>
          </cell>
          <cell r="V88">
            <v>2</v>
          </cell>
          <cell r="W88">
            <v>-1.25</v>
          </cell>
        </row>
        <row r="89">
          <cell r="A89">
            <v>-1.375</v>
          </cell>
          <cell r="B89">
            <v>0</v>
          </cell>
          <cell r="C89">
            <v>4</v>
          </cell>
          <cell r="I89">
            <v>8</v>
          </cell>
          <cell r="J89">
            <v>6</v>
          </cell>
          <cell r="K89">
            <v>1.375</v>
          </cell>
          <cell r="M89">
            <v>1.25</v>
          </cell>
          <cell r="N89">
            <v>4</v>
          </cell>
          <cell r="O89">
            <v>4</v>
          </cell>
          <cell r="U89">
            <v>8</v>
          </cell>
          <cell r="V89">
            <v>2</v>
          </cell>
          <cell r="W89">
            <v>-1.25</v>
          </cell>
        </row>
        <row r="90">
          <cell r="A90">
            <v>0.625</v>
          </cell>
          <cell r="B90">
            <v>5</v>
          </cell>
          <cell r="C90">
            <v>2</v>
          </cell>
          <cell r="I90">
            <v>3</v>
          </cell>
          <cell r="J90">
            <v>1</v>
          </cell>
          <cell r="K90">
            <v>-0.625</v>
          </cell>
          <cell r="M90">
            <v>1.25</v>
          </cell>
          <cell r="N90">
            <v>4</v>
          </cell>
          <cell r="O90">
            <v>2</v>
          </cell>
          <cell r="U90">
            <v>3</v>
          </cell>
          <cell r="V90">
            <v>2</v>
          </cell>
          <cell r="W90">
            <v>-1.25</v>
          </cell>
        </row>
        <row r="91">
          <cell r="A91">
            <v>0.625</v>
          </cell>
          <cell r="B91">
            <v>5</v>
          </cell>
          <cell r="C91">
            <v>7</v>
          </cell>
          <cell r="I91">
            <v>1</v>
          </cell>
          <cell r="J91">
            <v>1</v>
          </cell>
          <cell r="K91">
            <v>-0.625</v>
          </cell>
          <cell r="M91">
            <v>-8.75</v>
          </cell>
          <cell r="N91">
            <v>0</v>
          </cell>
          <cell r="O91">
            <v>7</v>
          </cell>
          <cell r="U91">
            <v>1</v>
          </cell>
          <cell r="V91">
            <v>6</v>
          </cell>
          <cell r="W91">
            <v>8.75</v>
          </cell>
        </row>
        <row r="93">
          <cell r="B93" t="str">
            <v>Сдача №</v>
          </cell>
          <cell r="I93" t="str">
            <v>North</v>
          </cell>
          <cell r="N93" t="str">
            <v>Сдача №</v>
          </cell>
          <cell r="U93" t="str">
            <v>East</v>
          </cell>
        </row>
        <row r="94">
          <cell r="I94" t="str">
            <v>E-W</v>
          </cell>
          <cell r="U94" t="str">
            <v>ALL</v>
          </cell>
        </row>
        <row r="100">
          <cell r="A100" t="str">
            <v>♠</v>
          </cell>
          <cell r="B100" t="str">
            <v>Т964</v>
          </cell>
          <cell r="M100" t="str">
            <v>♠</v>
          </cell>
          <cell r="N100" t="str">
            <v>Т76</v>
          </cell>
        </row>
        <row r="101">
          <cell r="A101" t="str">
            <v>♥</v>
          </cell>
          <cell r="B101" t="str">
            <v>8</v>
          </cell>
          <cell r="M101" t="str">
            <v>♥</v>
          </cell>
          <cell r="N101" t="str">
            <v>В83</v>
          </cell>
        </row>
        <row r="102">
          <cell r="A102" t="str">
            <v>♦</v>
          </cell>
          <cell r="B102" t="str">
            <v>ТК542</v>
          </cell>
          <cell r="M102" t="str">
            <v>♦</v>
          </cell>
          <cell r="N102" t="str">
            <v>К1065</v>
          </cell>
        </row>
        <row r="103">
          <cell r="A103" t="str">
            <v>♣</v>
          </cell>
          <cell r="B103" t="str">
            <v>КД2</v>
          </cell>
          <cell r="J103" t="str">
            <v> nt- ♠-  ♥-  ♦- ♣</v>
          </cell>
          <cell r="M103" t="str">
            <v>♣</v>
          </cell>
          <cell r="N103" t="str">
            <v>К63</v>
          </cell>
          <cell r="V103" t="str">
            <v> nt- ♠-  ♥-  ♦- ♣</v>
          </cell>
        </row>
        <row r="104">
          <cell r="I104" t="str">
            <v>N</v>
          </cell>
          <cell r="J104" t="str">
            <v> 1...3...1...1...6</v>
          </cell>
          <cell r="U104" t="str">
            <v>N</v>
          </cell>
          <cell r="V104" t="str">
            <v> 7...8...8...7...8</v>
          </cell>
        </row>
        <row r="105">
          <cell r="B105" t="str">
            <v>Минимакс:</v>
          </cell>
          <cell r="I105" t="str">
            <v>S</v>
          </cell>
          <cell r="J105" t="str">
            <v> 1...3...1...1...6</v>
          </cell>
          <cell r="N105" t="str">
            <v>Минимакс:</v>
          </cell>
          <cell r="U105" t="str">
            <v>S</v>
          </cell>
          <cell r="V105" t="str">
            <v> 7...8...8...7...8</v>
          </cell>
        </row>
        <row r="106">
          <cell r="B106" t="str">
            <v>6NT, W, -1440</v>
          </cell>
          <cell r="I106" t="str">
            <v>E</v>
          </cell>
          <cell r="J106" t="str">
            <v>11.10.12.12..7</v>
          </cell>
          <cell r="N106" t="str">
            <v>1♥, N, +110</v>
          </cell>
          <cell r="U106" t="str">
            <v>E</v>
          </cell>
          <cell r="V106" t="str">
            <v> 5...5...5...6...4</v>
          </cell>
        </row>
        <row r="107">
          <cell r="I107" t="str">
            <v>W</v>
          </cell>
          <cell r="J107" t="str">
            <v>12.10.12.12..7</v>
          </cell>
          <cell r="U107" t="str">
            <v>W</v>
          </cell>
          <cell r="V107" t="str">
            <v> 5...5...5...6...4</v>
          </cell>
        </row>
        <row r="109">
          <cell r="B109" t="str">
            <v>пун</v>
          </cell>
          <cell r="I109" t="str">
            <v>EW</v>
          </cell>
          <cell r="J109" t="str">
            <v>пун</v>
          </cell>
          <cell r="K109" t="str">
            <v>IMP</v>
          </cell>
          <cell r="N109" t="str">
            <v>пун</v>
          </cell>
          <cell r="U109" t="str">
            <v>EW</v>
          </cell>
          <cell r="V109" t="str">
            <v>пун</v>
          </cell>
          <cell r="W109" t="str">
            <v>IMP</v>
          </cell>
        </row>
        <row r="110">
          <cell r="A110" t="str">
            <v>IMP</v>
          </cell>
          <cell r="B110" t="str">
            <v>кты</v>
          </cell>
          <cell r="C110" t="str">
            <v>NS</v>
          </cell>
          <cell r="J110" t="str">
            <v>кты</v>
          </cell>
          <cell r="M110" t="str">
            <v>IMP</v>
          </cell>
          <cell r="N110" t="str">
            <v>кты</v>
          </cell>
          <cell r="O110" t="str">
            <v>NS</v>
          </cell>
          <cell r="V110" t="str">
            <v>кты</v>
          </cell>
        </row>
        <row r="111">
          <cell r="A111">
            <v>10.5</v>
          </cell>
          <cell r="B111">
            <v>6</v>
          </cell>
          <cell r="C111">
            <v>5</v>
          </cell>
          <cell r="I111">
            <v>6</v>
          </cell>
          <cell r="J111">
            <v>0</v>
          </cell>
          <cell r="K111">
            <v>-10.5</v>
          </cell>
          <cell r="M111">
            <v>1.75</v>
          </cell>
          <cell r="N111">
            <v>6</v>
          </cell>
          <cell r="O111">
            <v>8</v>
          </cell>
          <cell r="U111">
            <v>7</v>
          </cell>
          <cell r="V111">
            <v>0</v>
          </cell>
          <cell r="W111">
            <v>-1.75</v>
          </cell>
        </row>
        <row r="112">
          <cell r="A112">
            <v>-1.5</v>
          </cell>
          <cell r="B112">
            <v>2</v>
          </cell>
          <cell r="C112">
            <v>4</v>
          </cell>
          <cell r="I112">
            <v>8</v>
          </cell>
          <cell r="J112">
            <v>4</v>
          </cell>
          <cell r="K112">
            <v>1.5</v>
          </cell>
          <cell r="M112">
            <v>-0.25</v>
          </cell>
          <cell r="N112">
            <v>2</v>
          </cell>
          <cell r="O112">
            <v>3</v>
          </cell>
          <cell r="U112">
            <v>6</v>
          </cell>
          <cell r="V112">
            <v>4</v>
          </cell>
          <cell r="W112">
            <v>0.25</v>
          </cell>
        </row>
        <row r="113">
          <cell r="A113">
            <v>-1.5</v>
          </cell>
          <cell r="B113">
            <v>2</v>
          </cell>
          <cell r="C113">
            <v>2</v>
          </cell>
          <cell r="I113">
            <v>3</v>
          </cell>
          <cell r="J113">
            <v>4</v>
          </cell>
          <cell r="K113">
            <v>1.5</v>
          </cell>
          <cell r="M113">
            <v>-0.25</v>
          </cell>
          <cell r="N113">
            <v>2</v>
          </cell>
          <cell r="O113">
            <v>5</v>
          </cell>
          <cell r="U113">
            <v>2</v>
          </cell>
          <cell r="V113">
            <v>4</v>
          </cell>
          <cell r="W113">
            <v>0.25</v>
          </cell>
        </row>
        <row r="114">
          <cell r="A114">
            <v>-1.5</v>
          </cell>
          <cell r="B114">
            <v>2</v>
          </cell>
          <cell r="C114">
            <v>7</v>
          </cell>
          <cell r="I114">
            <v>1</v>
          </cell>
          <cell r="J114">
            <v>4</v>
          </cell>
          <cell r="K114">
            <v>1.5</v>
          </cell>
          <cell r="M114">
            <v>-0.25</v>
          </cell>
          <cell r="N114">
            <v>2</v>
          </cell>
          <cell r="O114">
            <v>1</v>
          </cell>
          <cell r="U114">
            <v>4</v>
          </cell>
          <cell r="V114">
            <v>4</v>
          </cell>
          <cell r="W114">
            <v>0.25</v>
          </cell>
        </row>
        <row r="116">
          <cell r="B116" t="str">
            <v>Сдача №</v>
          </cell>
          <cell r="I116" t="str">
            <v>South</v>
          </cell>
          <cell r="N116" t="str">
            <v>Сдача №</v>
          </cell>
          <cell r="U116" t="str">
            <v>West</v>
          </cell>
        </row>
        <row r="117">
          <cell r="I117" t="str">
            <v>-</v>
          </cell>
          <cell r="U117" t="str">
            <v>N-S</v>
          </cell>
        </row>
        <row r="123">
          <cell r="A123" t="str">
            <v>♠</v>
          </cell>
          <cell r="B123" t="str">
            <v>Т942</v>
          </cell>
          <cell r="M123" t="str">
            <v>♠</v>
          </cell>
          <cell r="N123" t="str">
            <v>ТК5</v>
          </cell>
        </row>
        <row r="124">
          <cell r="A124" t="str">
            <v>♥</v>
          </cell>
          <cell r="B124" t="str">
            <v>1063</v>
          </cell>
          <cell r="M124" t="str">
            <v>♥</v>
          </cell>
          <cell r="N124" t="str">
            <v>1092</v>
          </cell>
        </row>
        <row r="125">
          <cell r="A125" t="str">
            <v>♦</v>
          </cell>
          <cell r="B125" t="str">
            <v>В1082</v>
          </cell>
          <cell r="M125" t="str">
            <v>♦</v>
          </cell>
          <cell r="N125" t="str">
            <v>Т753</v>
          </cell>
        </row>
        <row r="126">
          <cell r="A126" t="str">
            <v>♣</v>
          </cell>
          <cell r="B126" t="str">
            <v>65</v>
          </cell>
          <cell r="J126" t="str">
            <v> nt- ♠-  ♥-  ♦- ♣</v>
          </cell>
          <cell r="M126" t="str">
            <v>♣</v>
          </cell>
          <cell r="N126" t="str">
            <v>ТК2</v>
          </cell>
          <cell r="V126" t="str">
            <v> nt- ♠-  ♥-  ♦- ♣</v>
          </cell>
        </row>
        <row r="127">
          <cell r="I127" t="str">
            <v>N</v>
          </cell>
          <cell r="J127" t="str">
            <v>11.12.12..7..12</v>
          </cell>
          <cell r="U127" t="str">
            <v>N</v>
          </cell>
          <cell r="V127" t="str">
            <v> 0...0...5...0...6</v>
          </cell>
        </row>
        <row r="128">
          <cell r="B128" t="str">
            <v>Минимакс:</v>
          </cell>
          <cell r="I128" t="str">
            <v>S</v>
          </cell>
          <cell r="J128" t="str">
            <v>11.12.12..7..12</v>
          </cell>
          <cell r="N128" t="str">
            <v>Минимакс:</v>
          </cell>
          <cell r="U128" t="str">
            <v>S</v>
          </cell>
          <cell r="V128" t="str">
            <v> 0...0...5...0...6</v>
          </cell>
        </row>
        <row r="129">
          <cell r="B129" t="str">
            <v>6♥, N, +980</v>
          </cell>
          <cell r="I129" t="str">
            <v>E</v>
          </cell>
          <cell r="J129" t="str">
            <v> 1...1...1...6...1</v>
          </cell>
          <cell r="N129" t="str">
            <v>4♠, E, -450</v>
          </cell>
          <cell r="U129" t="str">
            <v>E</v>
          </cell>
          <cell r="V129" t="str">
            <v> 8..11..7..11..7</v>
          </cell>
        </row>
        <row r="130">
          <cell r="I130" t="str">
            <v>W</v>
          </cell>
          <cell r="J130" t="str">
            <v> 1...1...1...6...1</v>
          </cell>
          <cell r="U130" t="str">
            <v>W</v>
          </cell>
          <cell r="V130" t="str">
            <v> 8..11..7..11..7</v>
          </cell>
        </row>
        <row r="132">
          <cell r="B132" t="str">
            <v>пун</v>
          </cell>
          <cell r="I132" t="str">
            <v>EW</v>
          </cell>
          <cell r="J132" t="str">
            <v>пун</v>
          </cell>
          <cell r="K132" t="str">
            <v>IMP</v>
          </cell>
          <cell r="N132" t="str">
            <v>пун</v>
          </cell>
          <cell r="U132" t="str">
            <v>EW</v>
          </cell>
          <cell r="V132" t="str">
            <v>пун</v>
          </cell>
          <cell r="W132" t="str">
            <v>IMP</v>
          </cell>
        </row>
        <row r="133">
          <cell r="A133" t="str">
            <v>IMP</v>
          </cell>
          <cell r="B133" t="str">
            <v>кты</v>
          </cell>
          <cell r="C133" t="str">
            <v>NS</v>
          </cell>
          <cell r="J133" t="str">
            <v>кты</v>
          </cell>
          <cell r="M133" t="str">
            <v>IMP</v>
          </cell>
          <cell r="N133" t="str">
            <v>кты</v>
          </cell>
          <cell r="O133" t="str">
            <v>NS</v>
          </cell>
          <cell r="V133" t="str">
            <v>кты</v>
          </cell>
        </row>
        <row r="134">
          <cell r="A134">
            <v>3</v>
          </cell>
          <cell r="B134">
            <v>5</v>
          </cell>
          <cell r="C134">
            <v>8</v>
          </cell>
          <cell r="I134">
            <v>7</v>
          </cell>
          <cell r="J134">
            <v>1</v>
          </cell>
          <cell r="K134">
            <v>-3</v>
          </cell>
          <cell r="M134">
            <v>-1</v>
          </cell>
          <cell r="N134">
            <v>3</v>
          </cell>
          <cell r="O134">
            <v>8</v>
          </cell>
          <cell r="U134">
            <v>7</v>
          </cell>
          <cell r="V134">
            <v>3</v>
          </cell>
          <cell r="W134">
            <v>1</v>
          </cell>
        </row>
        <row r="135">
          <cell r="A135">
            <v>3</v>
          </cell>
          <cell r="B135">
            <v>5</v>
          </cell>
          <cell r="C135">
            <v>3</v>
          </cell>
          <cell r="I135">
            <v>6</v>
          </cell>
          <cell r="J135">
            <v>1</v>
          </cell>
          <cell r="K135">
            <v>-3</v>
          </cell>
          <cell r="M135">
            <v>-2.875</v>
          </cell>
          <cell r="N135">
            <v>0</v>
          </cell>
          <cell r="O135">
            <v>3</v>
          </cell>
          <cell r="U135">
            <v>6</v>
          </cell>
          <cell r="V135">
            <v>6</v>
          </cell>
          <cell r="W135">
            <v>2.875</v>
          </cell>
        </row>
        <row r="136">
          <cell r="A136">
            <v>-3</v>
          </cell>
          <cell r="B136">
            <v>1</v>
          </cell>
          <cell r="C136">
            <v>5</v>
          </cell>
          <cell r="I136">
            <v>2</v>
          </cell>
          <cell r="J136">
            <v>5</v>
          </cell>
          <cell r="K136">
            <v>3</v>
          </cell>
          <cell r="M136">
            <v>-1</v>
          </cell>
          <cell r="N136">
            <v>3</v>
          </cell>
          <cell r="O136">
            <v>5</v>
          </cell>
          <cell r="U136">
            <v>2</v>
          </cell>
          <cell r="V136">
            <v>3</v>
          </cell>
          <cell r="W136">
            <v>1</v>
          </cell>
        </row>
        <row r="137">
          <cell r="A137">
            <v>-3</v>
          </cell>
          <cell r="B137">
            <v>1</v>
          </cell>
          <cell r="C137">
            <v>1</v>
          </cell>
          <cell r="I137">
            <v>4</v>
          </cell>
          <cell r="J137">
            <v>5</v>
          </cell>
          <cell r="K137">
            <v>3</v>
          </cell>
          <cell r="M137">
            <v>8.875</v>
          </cell>
          <cell r="N137">
            <v>6</v>
          </cell>
          <cell r="O137">
            <v>1</v>
          </cell>
          <cell r="U137">
            <v>4</v>
          </cell>
          <cell r="V137">
            <v>0</v>
          </cell>
          <cell r="W137">
            <v>-8.875</v>
          </cell>
        </row>
        <row r="139">
          <cell r="B139" t="str">
            <v>Сдача №</v>
          </cell>
          <cell r="I139" t="str">
            <v>North</v>
          </cell>
          <cell r="N139" t="str">
            <v>Сдача №</v>
          </cell>
          <cell r="U139" t="str">
            <v>East</v>
          </cell>
        </row>
        <row r="140">
          <cell r="I140" t="str">
            <v>ALL</v>
          </cell>
          <cell r="U140" t="str">
            <v>-</v>
          </cell>
        </row>
        <row r="146">
          <cell r="A146" t="str">
            <v>♠</v>
          </cell>
          <cell r="B146" t="str">
            <v>Т7</v>
          </cell>
          <cell r="M146" t="str">
            <v>♠</v>
          </cell>
          <cell r="N146" t="str">
            <v>96532</v>
          </cell>
        </row>
        <row r="147">
          <cell r="A147" t="str">
            <v>♥</v>
          </cell>
          <cell r="B147" t="str">
            <v>Т1064</v>
          </cell>
          <cell r="M147" t="str">
            <v>♥</v>
          </cell>
          <cell r="N147" t="str">
            <v>84</v>
          </cell>
        </row>
        <row r="148">
          <cell r="A148" t="str">
            <v>♦</v>
          </cell>
          <cell r="B148" t="str">
            <v>ТВ983</v>
          </cell>
          <cell r="M148" t="str">
            <v>♦</v>
          </cell>
          <cell r="N148" t="str">
            <v>В86</v>
          </cell>
        </row>
        <row r="149">
          <cell r="A149" t="str">
            <v>♣</v>
          </cell>
          <cell r="B149" t="str">
            <v>74</v>
          </cell>
          <cell r="J149" t="str">
            <v> nt- ♠-  ♥-  ♦- ♣</v>
          </cell>
          <cell r="M149" t="str">
            <v>♣</v>
          </cell>
          <cell r="N149" t="str">
            <v>543</v>
          </cell>
          <cell r="V149" t="str">
            <v> nt- ♠-  ♥-  ♦- ♣</v>
          </cell>
        </row>
        <row r="150">
          <cell r="I150" t="str">
            <v>N</v>
          </cell>
          <cell r="J150" t="str">
            <v> 5...4...8...5...7</v>
          </cell>
          <cell r="U150" t="str">
            <v>N</v>
          </cell>
          <cell r="V150" t="str">
            <v> 9...6..10..6...8</v>
          </cell>
        </row>
        <row r="151">
          <cell r="B151" t="str">
            <v>Минимакс:</v>
          </cell>
          <cell r="I151" t="str">
            <v>S</v>
          </cell>
          <cell r="J151" t="str">
            <v> 5...4...8...5...7</v>
          </cell>
          <cell r="N151" t="str">
            <v>Минимакс:</v>
          </cell>
          <cell r="U151" t="str">
            <v>S</v>
          </cell>
          <cell r="V151" t="str">
            <v> 9...6..10..6...8</v>
          </cell>
        </row>
        <row r="152">
          <cell r="B152" t="str">
            <v>2NT, E, -120</v>
          </cell>
          <cell r="I152" t="str">
            <v>E</v>
          </cell>
          <cell r="J152" t="str">
            <v> 8...8...5...8...6</v>
          </cell>
          <cell r="N152" t="str">
            <v>4♥, N, +420</v>
          </cell>
          <cell r="U152" t="str">
            <v>E</v>
          </cell>
          <cell r="V152" t="str">
            <v> 3...7...2...6...4</v>
          </cell>
        </row>
        <row r="153">
          <cell r="I153" t="str">
            <v>W</v>
          </cell>
          <cell r="J153" t="str">
            <v> 8...8...5...8...6</v>
          </cell>
          <cell r="U153" t="str">
            <v>W</v>
          </cell>
          <cell r="V153" t="str">
            <v> 3...7...2...6...4</v>
          </cell>
        </row>
        <row r="155">
          <cell r="B155" t="str">
            <v>пун</v>
          </cell>
          <cell r="I155" t="str">
            <v>EW</v>
          </cell>
          <cell r="J155" t="str">
            <v>пун</v>
          </cell>
          <cell r="K155" t="str">
            <v>IMP</v>
          </cell>
          <cell r="N155" t="str">
            <v>пун</v>
          </cell>
          <cell r="U155" t="str">
            <v>EW</v>
          </cell>
          <cell r="V155" t="str">
            <v>пун</v>
          </cell>
          <cell r="W155" t="str">
            <v>IMP</v>
          </cell>
        </row>
        <row r="156">
          <cell r="A156" t="str">
            <v>IMP</v>
          </cell>
          <cell r="B156" t="str">
            <v>кты</v>
          </cell>
          <cell r="C156" t="str">
            <v>NS</v>
          </cell>
          <cell r="J156" t="str">
            <v>кты</v>
          </cell>
          <cell r="M156" t="str">
            <v>IMP</v>
          </cell>
          <cell r="N156" t="str">
            <v>кты</v>
          </cell>
          <cell r="O156" t="str">
            <v>NS</v>
          </cell>
          <cell r="V156" t="str">
            <v>кты</v>
          </cell>
        </row>
        <row r="157">
          <cell r="A157">
            <v>0.25</v>
          </cell>
          <cell r="B157">
            <v>2</v>
          </cell>
          <cell r="C157">
            <v>1</v>
          </cell>
          <cell r="I157">
            <v>8</v>
          </cell>
          <cell r="J157">
            <v>4</v>
          </cell>
          <cell r="K157">
            <v>-0.25</v>
          </cell>
          <cell r="M157">
            <v>-2.125</v>
          </cell>
          <cell r="N157">
            <v>2</v>
          </cell>
          <cell r="O157">
            <v>1</v>
          </cell>
          <cell r="U157">
            <v>8</v>
          </cell>
          <cell r="V157">
            <v>4</v>
          </cell>
          <cell r="W157">
            <v>2.125</v>
          </cell>
        </row>
        <row r="158">
          <cell r="A158">
            <v>1.125</v>
          </cell>
          <cell r="B158">
            <v>4</v>
          </cell>
          <cell r="C158">
            <v>4</v>
          </cell>
          <cell r="I158">
            <v>7</v>
          </cell>
          <cell r="J158">
            <v>2</v>
          </cell>
          <cell r="K158">
            <v>-1.125</v>
          </cell>
          <cell r="M158">
            <v>5.5</v>
          </cell>
          <cell r="N158">
            <v>6</v>
          </cell>
          <cell r="O158">
            <v>4</v>
          </cell>
          <cell r="U158">
            <v>7</v>
          </cell>
          <cell r="V158">
            <v>0</v>
          </cell>
          <cell r="W158">
            <v>-5.5</v>
          </cell>
        </row>
        <row r="159">
          <cell r="A159">
            <v>6.5</v>
          </cell>
          <cell r="B159">
            <v>6</v>
          </cell>
          <cell r="C159">
            <v>2</v>
          </cell>
          <cell r="I159">
            <v>6</v>
          </cell>
          <cell r="J159">
            <v>0</v>
          </cell>
          <cell r="K159">
            <v>-6.5</v>
          </cell>
          <cell r="M159">
            <v>-7.375</v>
          </cell>
          <cell r="N159">
            <v>0</v>
          </cell>
          <cell r="O159">
            <v>2</v>
          </cell>
          <cell r="U159">
            <v>6</v>
          </cell>
          <cell r="V159">
            <v>6</v>
          </cell>
          <cell r="W159">
            <v>7.375</v>
          </cell>
        </row>
        <row r="160">
          <cell r="A160">
            <v>-10.625</v>
          </cell>
          <cell r="B160">
            <v>0</v>
          </cell>
          <cell r="C160">
            <v>3</v>
          </cell>
          <cell r="I160">
            <v>5</v>
          </cell>
          <cell r="J160">
            <v>6</v>
          </cell>
          <cell r="K160">
            <v>10.625</v>
          </cell>
          <cell r="M160">
            <v>2.75</v>
          </cell>
          <cell r="N160">
            <v>4</v>
          </cell>
          <cell r="O160">
            <v>3</v>
          </cell>
          <cell r="U160">
            <v>5</v>
          </cell>
          <cell r="V160">
            <v>2</v>
          </cell>
          <cell r="W160">
            <v>-2.75</v>
          </cell>
        </row>
        <row r="162">
          <cell r="B162" t="str">
            <v>Сдача №</v>
          </cell>
          <cell r="I162" t="str">
            <v>South</v>
          </cell>
          <cell r="N162" t="str">
            <v>Сдача №</v>
          </cell>
          <cell r="U162" t="str">
            <v>West</v>
          </cell>
        </row>
        <row r="163">
          <cell r="I163" t="str">
            <v>N-S</v>
          </cell>
          <cell r="U163" t="str">
            <v>E-W</v>
          </cell>
        </row>
        <row r="169">
          <cell r="A169" t="str">
            <v>♠</v>
          </cell>
          <cell r="B169" t="str">
            <v>КВ7</v>
          </cell>
          <cell r="M169" t="str">
            <v>♠</v>
          </cell>
          <cell r="N169" t="str">
            <v>К1092</v>
          </cell>
        </row>
        <row r="170">
          <cell r="A170" t="str">
            <v>♥</v>
          </cell>
          <cell r="B170" t="str">
            <v>К63</v>
          </cell>
          <cell r="M170" t="str">
            <v>♥</v>
          </cell>
          <cell r="N170" t="str">
            <v>82</v>
          </cell>
        </row>
        <row r="171">
          <cell r="A171" t="str">
            <v>♦</v>
          </cell>
          <cell r="B171" t="str">
            <v>ТВ54</v>
          </cell>
          <cell r="M171" t="str">
            <v>♦</v>
          </cell>
          <cell r="N171" t="str">
            <v>Д1032</v>
          </cell>
        </row>
        <row r="172">
          <cell r="A172" t="str">
            <v>♣</v>
          </cell>
          <cell r="B172" t="str">
            <v>К73</v>
          </cell>
          <cell r="J172" t="str">
            <v> nt- ♠-  ♥-  ♦- ♣</v>
          </cell>
          <cell r="M172" t="str">
            <v>♣</v>
          </cell>
          <cell r="N172" t="str">
            <v>ТВ10</v>
          </cell>
          <cell r="V172" t="str">
            <v> nt- ♠-  ♥-  ♦- ♣</v>
          </cell>
        </row>
        <row r="173">
          <cell r="I173" t="str">
            <v>N</v>
          </cell>
          <cell r="J173" t="str">
            <v> 2...2...3...3...5</v>
          </cell>
          <cell r="U173" t="str">
            <v>N</v>
          </cell>
          <cell r="V173" t="str">
            <v>10..9...5..11..8</v>
          </cell>
        </row>
        <row r="174">
          <cell r="B174" t="str">
            <v>Минимакс:</v>
          </cell>
          <cell r="I174" t="str">
            <v>S</v>
          </cell>
          <cell r="J174" t="str">
            <v> 2...2...3...3...5</v>
          </cell>
          <cell r="N174" t="str">
            <v>Минимакс:</v>
          </cell>
          <cell r="U174" t="str">
            <v>S</v>
          </cell>
          <cell r="V174" t="str">
            <v>10..9...5..11..8</v>
          </cell>
        </row>
        <row r="175">
          <cell r="B175" t="str">
            <v>3NT, E, -460</v>
          </cell>
          <cell r="I175" t="str">
            <v>E</v>
          </cell>
          <cell r="J175" t="str">
            <v>11.11.10.10..8</v>
          </cell>
          <cell r="N175" t="str">
            <v>3NT, S, +430</v>
          </cell>
          <cell r="U175" t="str">
            <v>E</v>
          </cell>
          <cell r="V175" t="str">
            <v> 3...3...8...2...5</v>
          </cell>
        </row>
        <row r="176">
          <cell r="I176" t="str">
            <v>W</v>
          </cell>
          <cell r="J176" t="str">
            <v>11.11.10.10..8</v>
          </cell>
          <cell r="U176" t="str">
            <v>W</v>
          </cell>
          <cell r="V176" t="str">
            <v> 3...3...8...2...5</v>
          </cell>
        </row>
        <row r="178">
          <cell r="B178" t="str">
            <v>пун</v>
          </cell>
          <cell r="I178" t="str">
            <v>EW</v>
          </cell>
          <cell r="J178" t="str">
            <v>пун</v>
          </cell>
          <cell r="K178" t="str">
            <v>IMP</v>
          </cell>
          <cell r="N178" t="str">
            <v>пун</v>
          </cell>
          <cell r="U178" t="str">
            <v>EW</v>
          </cell>
          <cell r="V178" t="str">
            <v>пун</v>
          </cell>
          <cell r="W178" t="str">
            <v>IMP</v>
          </cell>
        </row>
        <row r="179">
          <cell r="A179" t="str">
            <v>IMP</v>
          </cell>
          <cell r="B179" t="str">
            <v>кты</v>
          </cell>
          <cell r="C179" t="str">
            <v>NS</v>
          </cell>
          <cell r="J179" t="str">
            <v>кты</v>
          </cell>
          <cell r="M179" t="str">
            <v>IMP</v>
          </cell>
          <cell r="N179" t="str">
            <v>кты</v>
          </cell>
          <cell r="O179" t="str">
            <v>NS</v>
          </cell>
          <cell r="V179" t="str">
            <v>кты</v>
          </cell>
        </row>
        <row r="180">
          <cell r="A180">
            <v>5.75</v>
          </cell>
          <cell r="B180">
            <v>5</v>
          </cell>
          <cell r="C180">
            <v>1</v>
          </cell>
          <cell r="I180">
            <v>8</v>
          </cell>
          <cell r="J180">
            <v>1</v>
          </cell>
          <cell r="K180">
            <v>-5.75</v>
          </cell>
          <cell r="M180">
            <v>8.375</v>
          </cell>
          <cell r="N180">
            <v>6</v>
          </cell>
          <cell r="O180">
            <v>3</v>
          </cell>
          <cell r="U180">
            <v>8</v>
          </cell>
          <cell r="V180">
            <v>0</v>
          </cell>
          <cell r="W180">
            <v>-8.375</v>
          </cell>
        </row>
        <row r="181">
          <cell r="A181">
            <v>5.75</v>
          </cell>
          <cell r="B181">
            <v>5</v>
          </cell>
          <cell r="C181">
            <v>4</v>
          </cell>
          <cell r="I181">
            <v>7</v>
          </cell>
          <cell r="J181">
            <v>1</v>
          </cell>
          <cell r="K181">
            <v>-5.75</v>
          </cell>
          <cell r="M181">
            <v>-7.25</v>
          </cell>
          <cell r="N181">
            <v>0</v>
          </cell>
          <cell r="O181">
            <v>5</v>
          </cell>
          <cell r="U181">
            <v>1</v>
          </cell>
          <cell r="V181">
            <v>6</v>
          </cell>
          <cell r="W181">
            <v>7.25</v>
          </cell>
        </row>
        <row r="182">
          <cell r="A182">
            <v>-3.25</v>
          </cell>
          <cell r="B182">
            <v>2</v>
          </cell>
          <cell r="C182">
            <v>2</v>
          </cell>
          <cell r="I182">
            <v>6</v>
          </cell>
          <cell r="J182">
            <v>4</v>
          </cell>
          <cell r="K182">
            <v>3.25</v>
          </cell>
          <cell r="M182">
            <v>-3.375</v>
          </cell>
          <cell r="N182">
            <v>2</v>
          </cell>
          <cell r="O182">
            <v>6</v>
          </cell>
          <cell r="U182">
            <v>7</v>
          </cell>
          <cell r="V182">
            <v>4</v>
          </cell>
          <cell r="W182">
            <v>3.375</v>
          </cell>
        </row>
        <row r="183">
          <cell r="A183">
            <v>-13.25</v>
          </cell>
          <cell r="B183">
            <v>0</v>
          </cell>
          <cell r="C183">
            <v>3</v>
          </cell>
          <cell r="I183">
            <v>5</v>
          </cell>
          <cell r="J183">
            <v>6</v>
          </cell>
          <cell r="K183">
            <v>13.25</v>
          </cell>
          <cell r="M183">
            <v>3</v>
          </cell>
          <cell r="N183">
            <v>4</v>
          </cell>
          <cell r="O183">
            <v>4</v>
          </cell>
          <cell r="U183">
            <v>2</v>
          </cell>
          <cell r="V183">
            <v>2</v>
          </cell>
          <cell r="W183">
            <v>-3</v>
          </cell>
        </row>
        <row r="185">
          <cell r="B185" t="str">
            <v>Сдача №</v>
          </cell>
          <cell r="I185" t="str">
            <v>North</v>
          </cell>
          <cell r="N185" t="str">
            <v>Сдача №</v>
          </cell>
          <cell r="U185" t="str">
            <v>East</v>
          </cell>
        </row>
        <row r="186">
          <cell r="I186" t="str">
            <v>-</v>
          </cell>
          <cell r="U186" t="str">
            <v>N-S</v>
          </cell>
        </row>
        <row r="192">
          <cell r="A192" t="str">
            <v>♠</v>
          </cell>
          <cell r="B192" t="str">
            <v>К5</v>
          </cell>
          <cell r="M192" t="str">
            <v>♠</v>
          </cell>
          <cell r="N192" t="str">
            <v>7</v>
          </cell>
        </row>
        <row r="193">
          <cell r="A193" t="str">
            <v>♥</v>
          </cell>
          <cell r="B193" t="str">
            <v>Т83</v>
          </cell>
          <cell r="M193" t="str">
            <v>♥</v>
          </cell>
          <cell r="N193" t="str">
            <v>ТД876</v>
          </cell>
        </row>
        <row r="194">
          <cell r="A194" t="str">
            <v>♦</v>
          </cell>
          <cell r="B194" t="str">
            <v>К83</v>
          </cell>
          <cell r="M194" t="str">
            <v>♦</v>
          </cell>
          <cell r="N194" t="str">
            <v>Т943</v>
          </cell>
        </row>
        <row r="195">
          <cell r="A195" t="str">
            <v>♣</v>
          </cell>
          <cell r="B195" t="str">
            <v>ТДВ105</v>
          </cell>
          <cell r="J195" t="str">
            <v> nt- ♠-  ♥-  ♦- ♣</v>
          </cell>
          <cell r="M195" t="str">
            <v>♣</v>
          </cell>
          <cell r="N195" t="str">
            <v>ДВ2</v>
          </cell>
          <cell r="V195" t="str">
            <v> nt- ♠-  ♥-  ♦- ♣</v>
          </cell>
        </row>
        <row r="196">
          <cell r="I196" t="str">
            <v>N</v>
          </cell>
          <cell r="J196" t="str">
            <v> 5..10..8...8...4</v>
          </cell>
          <cell r="U196" t="str">
            <v>N</v>
          </cell>
          <cell r="V196" t="str">
            <v> 7...9...7...4...4</v>
          </cell>
        </row>
        <row r="197">
          <cell r="B197" t="str">
            <v>Минимакс:</v>
          </cell>
          <cell r="I197" t="str">
            <v>S</v>
          </cell>
          <cell r="J197" t="str">
            <v> 5..10..9...9...4</v>
          </cell>
          <cell r="N197" t="str">
            <v>Минимакс:</v>
          </cell>
          <cell r="U197" t="str">
            <v>S</v>
          </cell>
          <cell r="V197" t="str">
            <v> 7...9...7...4...4</v>
          </cell>
        </row>
        <row r="198">
          <cell r="B198" t="str">
            <v>4NT*, W, +300</v>
          </cell>
          <cell r="I198" t="str">
            <v>E</v>
          </cell>
          <cell r="J198" t="str">
            <v> 8...3...3...4...8</v>
          </cell>
          <cell r="N198" t="str">
            <v>4♣*, E, +100</v>
          </cell>
          <cell r="U198" t="str">
            <v>E</v>
          </cell>
          <cell r="V198" t="str">
            <v> 6...4...6...9...9</v>
          </cell>
        </row>
        <row r="199">
          <cell r="I199" t="str">
            <v>W</v>
          </cell>
          <cell r="J199" t="str">
            <v> 8...3...3...4...9</v>
          </cell>
          <cell r="U199" t="str">
            <v>W</v>
          </cell>
          <cell r="V199" t="str">
            <v> 5...4...6...9...9</v>
          </cell>
        </row>
        <row r="201">
          <cell r="B201" t="str">
            <v>пун</v>
          </cell>
          <cell r="I201" t="str">
            <v>EW</v>
          </cell>
          <cell r="J201" t="str">
            <v>пун</v>
          </cell>
          <cell r="K201" t="str">
            <v>IMP</v>
          </cell>
          <cell r="N201" t="str">
            <v>пун</v>
          </cell>
          <cell r="U201" t="str">
            <v>EW</v>
          </cell>
          <cell r="V201" t="str">
            <v>пун</v>
          </cell>
          <cell r="W201" t="str">
            <v>IMP</v>
          </cell>
        </row>
        <row r="202">
          <cell r="A202" t="str">
            <v>IMP</v>
          </cell>
          <cell r="B202" t="str">
            <v>кты</v>
          </cell>
          <cell r="C202" t="str">
            <v>NS</v>
          </cell>
          <cell r="J202" t="str">
            <v>кты</v>
          </cell>
          <cell r="M202" t="str">
            <v>IMP</v>
          </cell>
          <cell r="N202" t="str">
            <v>кты</v>
          </cell>
          <cell r="O202" t="str">
            <v>NS</v>
          </cell>
          <cell r="V202" t="str">
            <v>кты</v>
          </cell>
        </row>
        <row r="203">
          <cell r="A203">
            <v>2.5</v>
          </cell>
          <cell r="B203">
            <v>5</v>
          </cell>
          <cell r="C203">
            <v>3</v>
          </cell>
          <cell r="I203">
            <v>8</v>
          </cell>
          <cell r="J203">
            <v>1</v>
          </cell>
          <cell r="K203">
            <v>-2.5</v>
          </cell>
          <cell r="M203">
            <v>1</v>
          </cell>
          <cell r="N203">
            <v>3</v>
          </cell>
          <cell r="O203">
            <v>3</v>
          </cell>
          <cell r="U203">
            <v>8</v>
          </cell>
          <cell r="V203">
            <v>3</v>
          </cell>
          <cell r="W203">
            <v>-1</v>
          </cell>
        </row>
        <row r="204">
          <cell r="A204">
            <v>-2.5</v>
          </cell>
          <cell r="B204">
            <v>1</v>
          </cell>
          <cell r="C204">
            <v>5</v>
          </cell>
          <cell r="I204">
            <v>1</v>
          </cell>
          <cell r="J204">
            <v>5</v>
          </cell>
          <cell r="K204">
            <v>2.5</v>
          </cell>
          <cell r="M204">
            <v>-7</v>
          </cell>
          <cell r="N204">
            <v>0</v>
          </cell>
          <cell r="O204">
            <v>5</v>
          </cell>
          <cell r="U204">
            <v>1</v>
          </cell>
          <cell r="V204">
            <v>6</v>
          </cell>
          <cell r="W204">
            <v>7</v>
          </cell>
        </row>
        <row r="205">
          <cell r="A205">
            <v>-2.5</v>
          </cell>
          <cell r="B205">
            <v>1</v>
          </cell>
          <cell r="C205">
            <v>6</v>
          </cell>
          <cell r="I205">
            <v>7</v>
          </cell>
          <cell r="J205">
            <v>5</v>
          </cell>
          <cell r="K205">
            <v>2.5</v>
          </cell>
          <cell r="M205">
            <v>1</v>
          </cell>
          <cell r="N205">
            <v>3</v>
          </cell>
          <cell r="O205">
            <v>6</v>
          </cell>
          <cell r="U205">
            <v>7</v>
          </cell>
          <cell r="V205">
            <v>3</v>
          </cell>
          <cell r="W205">
            <v>-1</v>
          </cell>
        </row>
        <row r="206">
          <cell r="A206">
            <v>2.5</v>
          </cell>
          <cell r="B206">
            <v>5</v>
          </cell>
          <cell r="C206">
            <v>4</v>
          </cell>
          <cell r="I206">
            <v>2</v>
          </cell>
          <cell r="J206">
            <v>1</v>
          </cell>
          <cell r="K206">
            <v>-2.5</v>
          </cell>
          <cell r="M206">
            <v>1</v>
          </cell>
          <cell r="N206">
            <v>6</v>
          </cell>
          <cell r="O206">
            <v>4</v>
          </cell>
          <cell r="U206">
            <v>2</v>
          </cell>
          <cell r="V206">
            <v>0</v>
          </cell>
          <cell r="W206">
            <v>-1</v>
          </cell>
        </row>
        <row r="208">
          <cell r="B208" t="str">
            <v>Сдача №</v>
          </cell>
          <cell r="I208" t="str">
            <v>South</v>
          </cell>
          <cell r="N208" t="str">
            <v>Сдача №</v>
          </cell>
          <cell r="U208" t="str">
            <v>West</v>
          </cell>
        </row>
        <row r="209">
          <cell r="I209" t="str">
            <v>E-W</v>
          </cell>
          <cell r="U209" t="str">
            <v>ALL</v>
          </cell>
        </row>
        <row r="215">
          <cell r="A215" t="str">
            <v>♠</v>
          </cell>
          <cell r="B215" t="str">
            <v>932</v>
          </cell>
          <cell r="M215" t="str">
            <v>♠</v>
          </cell>
          <cell r="N215" t="str">
            <v>95</v>
          </cell>
        </row>
        <row r="216">
          <cell r="A216" t="str">
            <v>♥</v>
          </cell>
          <cell r="B216" t="str">
            <v>КД943</v>
          </cell>
          <cell r="M216" t="str">
            <v>♥</v>
          </cell>
          <cell r="N216" t="str">
            <v>10765</v>
          </cell>
        </row>
        <row r="217">
          <cell r="A217" t="str">
            <v>♦</v>
          </cell>
          <cell r="B217" t="str">
            <v>Т5</v>
          </cell>
          <cell r="M217" t="str">
            <v>♦</v>
          </cell>
          <cell r="N217" t="str">
            <v>ТВ</v>
          </cell>
        </row>
        <row r="218">
          <cell r="A218" t="str">
            <v>♣</v>
          </cell>
          <cell r="B218" t="str">
            <v>Д105</v>
          </cell>
          <cell r="J218" t="str">
            <v> nt- ♠-  ♥-  ♦- ♣</v>
          </cell>
          <cell r="M218" t="str">
            <v>♣</v>
          </cell>
          <cell r="N218" t="str">
            <v>КДВ83</v>
          </cell>
          <cell r="V218" t="str">
            <v> nt- ♠-  ♥-  ♦- ♣</v>
          </cell>
        </row>
        <row r="219">
          <cell r="I219" t="str">
            <v>N</v>
          </cell>
          <cell r="J219" t="str">
            <v> 7...6...6...7...8</v>
          </cell>
          <cell r="U219" t="str">
            <v>N</v>
          </cell>
          <cell r="V219" t="str">
            <v> 2...3...4...2...2</v>
          </cell>
        </row>
        <row r="220">
          <cell r="B220" t="str">
            <v>Минимакс:</v>
          </cell>
          <cell r="I220" t="str">
            <v>S</v>
          </cell>
          <cell r="J220" t="str">
            <v> 8...6...6...7...8</v>
          </cell>
          <cell r="N220" t="str">
            <v>Минимакс:</v>
          </cell>
          <cell r="U220" t="str">
            <v>S</v>
          </cell>
          <cell r="V220" t="str">
            <v> 2...3...4...2...2</v>
          </cell>
        </row>
        <row r="221">
          <cell r="B221" t="str">
            <v>1NT, S, +120</v>
          </cell>
          <cell r="I221" t="str">
            <v>E</v>
          </cell>
          <cell r="J221" t="str">
            <v> 5...7...6...5...5</v>
          </cell>
          <cell r="N221" t="str">
            <v>3NT, E, -660</v>
          </cell>
          <cell r="U221" t="str">
            <v>E</v>
          </cell>
          <cell r="V221" t="str">
            <v>11.10..9..11.11</v>
          </cell>
        </row>
        <row r="222">
          <cell r="I222" t="str">
            <v>W</v>
          </cell>
          <cell r="J222" t="str">
            <v> 5...7...6...5...5</v>
          </cell>
          <cell r="U222" t="str">
            <v>W</v>
          </cell>
          <cell r="V222" t="str">
            <v>11.10..9..11.11</v>
          </cell>
        </row>
        <row r="224">
          <cell r="B224" t="str">
            <v>пун</v>
          </cell>
          <cell r="I224" t="str">
            <v>EW</v>
          </cell>
          <cell r="J224" t="str">
            <v>пун</v>
          </cell>
          <cell r="K224" t="str">
            <v>IMP</v>
          </cell>
          <cell r="N224" t="str">
            <v>пун</v>
          </cell>
          <cell r="U224" t="str">
            <v>EW</v>
          </cell>
          <cell r="V224" t="str">
            <v>пун</v>
          </cell>
          <cell r="W224" t="str">
            <v>IMP</v>
          </cell>
        </row>
        <row r="225">
          <cell r="A225" t="str">
            <v>IMP</v>
          </cell>
          <cell r="B225" t="str">
            <v>кты</v>
          </cell>
          <cell r="C225" t="str">
            <v>NS</v>
          </cell>
          <cell r="J225" t="str">
            <v>кты</v>
          </cell>
          <cell r="M225" t="str">
            <v>IMP</v>
          </cell>
          <cell r="N225" t="str">
            <v>кты</v>
          </cell>
          <cell r="O225" t="str">
            <v>NS</v>
          </cell>
          <cell r="V225" t="str">
            <v>кты</v>
          </cell>
        </row>
        <row r="226">
          <cell r="A226">
            <v>-0.375</v>
          </cell>
          <cell r="B226">
            <v>3</v>
          </cell>
          <cell r="C226">
            <v>2</v>
          </cell>
          <cell r="I226">
            <v>7</v>
          </cell>
          <cell r="J226">
            <v>3</v>
          </cell>
          <cell r="K226">
            <v>0.375</v>
          </cell>
          <cell r="M226">
            <v>9.625</v>
          </cell>
          <cell r="N226">
            <v>6</v>
          </cell>
          <cell r="O226">
            <v>2</v>
          </cell>
          <cell r="U226">
            <v>7</v>
          </cell>
          <cell r="V226">
            <v>0</v>
          </cell>
          <cell r="W226">
            <v>-9.625</v>
          </cell>
        </row>
        <row r="227">
          <cell r="A227">
            <v>-0.375</v>
          </cell>
          <cell r="B227">
            <v>3</v>
          </cell>
          <cell r="C227">
            <v>5</v>
          </cell>
          <cell r="I227">
            <v>8</v>
          </cell>
          <cell r="J227">
            <v>3</v>
          </cell>
          <cell r="K227">
            <v>0.375</v>
          </cell>
          <cell r="M227">
            <v>-1.75</v>
          </cell>
          <cell r="N227">
            <v>1</v>
          </cell>
          <cell r="O227">
            <v>5</v>
          </cell>
          <cell r="U227">
            <v>8</v>
          </cell>
          <cell r="V227">
            <v>5</v>
          </cell>
          <cell r="W227">
            <v>1.75</v>
          </cell>
        </row>
        <row r="228">
          <cell r="A228">
            <v>-2.25</v>
          </cell>
          <cell r="B228">
            <v>0</v>
          </cell>
          <cell r="C228">
            <v>6</v>
          </cell>
          <cell r="I228">
            <v>4</v>
          </cell>
          <cell r="J228">
            <v>6</v>
          </cell>
          <cell r="K228">
            <v>2.25</v>
          </cell>
          <cell r="M228">
            <v>-0.875</v>
          </cell>
          <cell r="N228">
            <v>4</v>
          </cell>
          <cell r="O228">
            <v>6</v>
          </cell>
          <cell r="U228">
            <v>4</v>
          </cell>
          <cell r="V228">
            <v>2</v>
          </cell>
          <cell r="W228">
            <v>0.875</v>
          </cell>
        </row>
        <row r="229">
          <cell r="A229">
            <v>4.5</v>
          </cell>
          <cell r="B229">
            <v>6</v>
          </cell>
          <cell r="C229">
            <v>1</v>
          </cell>
          <cell r="I229">
            <v>3</v>
          </cell>
          <cell r="J229">
            <v>0</v>
          </cell>
          <cell r="K229">
            <v>-4.5</v>
          </cell>
          <cell r="M229">
            <v>-1.75</v>
          </cell>
          <cell r="N229">
            <v>1</v>
          </cell>
          <cell r="O229">
            <v>1</v>
          </cell>
          <cell r="U229">
            <v>3</v>
          </cell>
          <cell r="V229">
            <v>5</v>
          </cell>
          <cell r="W229">
            <v>1.75</v>
          </cell>
        </row>
        <row r="231">
          <cell r="B231" t="str">
            <v>Сдача №</v>
          </cell>
          <cell r="I231" t="str">
            <v>North</v>
          </cell>
        </row>
        <row r="232">
          <cell r="I232" t="str">
            <v>N-S</v>
          </cell>
        </row>
        <row r="238">
          <cell r="A238" t="str">
            <v>♠</v>
          </cell>
          <cell r="B238" t="str">
            <v>987</v>
          </cell>
        </row>
        <row r="239">
          <cell r="A239" t="str">
            <v>♥</v>
          </cell>
          <cell r="B239" t="str">
            <v>К</v>
          </cell>
        </row>
        <row r="240">
          <cell r="A240" t="str">
            <v>♦</v>
          </cell>
          <cell r="B240" t="str">
            <v>986</v>
          </cell>
        </row>
        <row r="241">
          <cell r="A241" t="str">
            <v>♣</v>
          </cell>
          <cell r="B241" t="str">
            <v>ДВ7432</v>
          </cell>
          <cell r="J241" t="str">
            <v> nt- ♠-  ♥-  ♦- ♣</v>
          </cell>
        </row>
        <row r="242">
          <cell r="I242" t="str">
            <v>N</v>
          </cell>
          <cell r="J242" t="str">
            <v>12.12.10.12.11</v>
          </cell>
        </row>
        <row r="243">
          <cell r="B243" t="str">
            <v>Минимакс:</v>
          </cell>
          <cell r="I243" t="str">
            <v>S</v>
          </cell>
          <cell r="J243" t="str">
            <v>12.12.10.12.11</v>
          </cell>
        </row>
        <row r="244">
          <cell r="B244" t="str">
            <v>6NT, S, +1440</v>
          </cell>
          <cell r="I244" t="str">
            <v>E</v>
          </cell>
          <cell r="J244" t="str">
            <v> 1...1...3...1...2</v>
          </cell>
        </row>
        <row r="245">
          <cell r="I245" t="str">
            <v>W</v>
          </cell>
          <cell r="J245" t="str">
            <v> 1...1...3...1...2</v>
          </cell>
        </row>
        <row r="247">
          <cell r="B247" t="str">
            <v>пун</v>
          </cell>
          <cell r="I247" t="str">
            <v>EW</v>
          </cell>
          <cell r="J247" t="str">
            <v>пун</v>
          </cell>
          <cell r="K247" t="str">
            <v>IMP</v>
          </cell>
        </row>
        <row r="248">
          <cell r="A248" t="str">
            <v>IMP</v>
          </cell>
          <cell r="B248" t="str">
            <v>кты</v>
          </cell>
          <cell r="C248" t="str">
            <v>NS</v>
          </cell>
          <cell r="J248" t="str">
            <v>кты</v>
          </cell>
        </row>
        <row r="249">
          <cell r="A249">
            <v>7.125</v>
          </cell>
          <cell r="B249">
            <v>4</v>
          </cell>
          <cell r="C249">
            <v>2</v>
          </cell>
          <cell r="I249">
            <v>7</v>
          </cell>
          <cell r="J249">
            <v>2</v>
          </cell>
          <cell r="K249">
            <v>-7.125</v>
          </cell>
        </row>
        <row r="250">
          <cell r="A250">
            <v>-8.375</v>
          </cell>
          <cell r="B250">
            <v>2</v>
          </cell>
          <cell r="C250">
            <v>5</v>
          </cell>
          <cell r="I250">
            <v>8</v>
          </cell>
          <cell r="J250">
            <v>4</v>
          </cell>
          <cell r="K250">
            <v>8.375</v>
          </cell>
        </row>
        <row r="251">
          <cell r="A251">
            <v>-9.875</v>
          </cell>
          <cell r="B251">
            <v>0</v>
          </cell>
          <cell r="C251">
            <v>6</v>
          </cell>
          <cell r="I251">
            <v>4</v>
          </cell>
          <cell r="J251">
            <v>6</v>
          </cell>
          <cell r="K251">
            <v>9.875</v>
          </cell>
        </row>
        <row r="252">
          <cell r="A252">
            <v>13.625</v>
          </cell>
          <cell r="B252">
            <v>6</v>
          </cell>
          <cell r="C252">
            <v>1</v>
          </cell>
          <cell r="I252">
            <v>3</v>
          </cell>
          <cell r="J252">
            <v>0</v>
          </cell>
          <cell r="K252">
            <v>-13.625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3.00390625" style="68" bestFit="1" customWidth="1"/>
    <col min="2" max="2" width="23.75390625" style="15" bestFit="1" customWidth="1"/>
    <col min="3" max="3" width="6.75390625" style="12" customWidth="1"/>
    <col min="4" max="13" width="7.125" style="12" customWidth="1"/>
    <col min="14" max="14" width="9.125" style="12" customWidth="1"/>
    <col min="15" max="16384" width="10.00390625" style="12" customWidth="1"/>
  </cols>
  <sheetData>
    <row r="1" spans="1:14" s="5" customFormat="1" ht="12.75">
      <c r="A1" s="1" t="s">
        <v>432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5" customFormat="1" ht="12.75">
      <c r="A2" s="1" t="s">
        <v>433</v>
      </c>
      <c r="B2" s="2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</row>
    <row r="3" s="7" customFormat="1" ht="12.75">
      <c r="A3" s="78"/>
    </row>
    <row r="4" spans="1:14" s="7" customFormat="1" ht="12.75">
      <c r="A4" s="72"/>
      <c r="B4" s="71" t="s">
        <v>430</v>
      </c>
      <c r="C4" s="69">
        <v>10</v>
      </c>
      <c r="D4" s="70" t="s">
        <v>431</v>
      </c>
      <c r="M4" s="80"/>
      <c r="N4" s="59"/>
    </row>
    <row r="5" spans="1:14" s="16" customFormat="1" ht="22.5" customHeight="1">
      <c r="A5" s="75" t="s">
        <v>0</v>
      </c>
      <c r="B5" s="76" t="s">
        <v>2</v>
      </c>
      <c r="C5" s="77" t="s">
        <v>3</v>
      </c>
      <c r="D5" s="77" t="s">
        <v>130</v>
      </c>
      <c r="E5" s="77" t="s">
        <v>131</v>
      </c>
      <c r="F5" s="77" t="s">
        <v>132</v>
      </c>
      <c r="G5" s="77" t="s">
        <v>133</v>
      </c>
      <c r="H5" s="77" t="s">
        <v>134</v>
      </c>
      <c r="I5" s="77" t="s">
        <v>135</v>
      </c>
      <c r="J5" s="77" t="s">
        <v>136</v>
      </c>
      <c r="K5" s="77" t="s">
        <v>137</v>
      </c>
      <c r="L5" s="77" t="s">
        <v>138</v>
      </c>
      <c r="M5" s="77" t="s">
        <v>139</v>
      </c>
      <c r="N5" s="77" t="s">
        <v>4</v>
      </c>
    </row>
    <row r="6" spans="1:14" ht="12.75">
      <c r="A6" s="189">
        <v>1</v>
      </c>
      <c r="B6" s="190" t="s">
        <v>125</v>
      </c>
      <c r="C6" s="209">
        <v>2</v>
      </c>
      <c r="D6" s="200">
        <f aca="true" ca="1" t="shared" si="0" ref="D6:M15">IF($B6="","",IF(OR($C$4&lt;VALUE(REPLACE(D$5,1,3,"")),ISERROR(MATCH($B6,INDIRECT(D$5&amp;"!$D:$D"),0))),IF(OR($C$4&lt;VALUE(REPLACE(D$5,1,3,"")),ISERROR(MATCH($B6,INDIRECT(D$5&amp;"!$C:$C"),0))),"---",SUMIF(INDIRECT(D$5&amp;"!$C:$C"),$B6,INDIRECT(D$5&amp;"!$J:$J"))),SUMIF(INDIRECT(D$5&amp;"!$D:$D"),$B6,INDIRECT(D$5&amp;"!$J:$J"))))</f>
        <v>8</v>
      </c>
      <c r="E6" s="201">
        <f ca="1" t="shared" si="0"/>
        <v>14</v>
      </c>
      <c r="F6" s="201">
        <f ca="1" t="shared" si="0"/>
        <v>10</v>
      </c>
      <c r="G6" s="201">
        <f ca="1" t="shared" si="0"/>
        <v>16</v>
      </c>
      <c r="H6" s="201">
        <f ca="1" t="shared" si="0"/>
        <v>12</v>
      </c>
      <c r="I6" s="201">
        <f ca="1" t="shared" si="0"/>
        <v>14</v>
      </c>
      <c r="J6" s="201">
        <f ca="1" t="shared" si="0"/>
        <v>8</v>
      </c>
      <c r="K6" s="201">
        <f ca="1" t="shared" si="0"/>
        <v>18</v>
      </c>
      <c r="L6" s="201">
        <f ca="1" t="shared" si="0"/>
        <v>16</v>
      </c>
      <c r="M6" s="202">
        <f ca="1" t="shared" si="0"/>
        <v>10</v>
      </c>
      <c r="N6" s="191">
        <f aca="true" t="shared" si="1" ref="N6:N37">IF(B6="","",SUM(D6:M6))</f>
        <v>126</v>
      </c>
    </row>
    <row r="7" spans="1:14" ht="12.75">
      <c r="A7" s="192">
        <v>2</v>
      </c>
      <c r="B7" s="193" t="s">
        <v>122</v>
      </c>
      <c r="C7" s="210">
        <v>-2</v>
      </c>
      <c r="D7" s="203">
        <f ca="1" t="shared" si="0"/>
        <v>8</v>
      </c>
      <c r="E7" s="204">
        <f ca="1" t="shared" si="0"/>
        <v>12</v>
      </c>
      <c r="F7" s="204">
        <f ca="1" t="shared" si="0"/>
        <v>18</v>
      </c>
      <c r="G7" s="204">
        <f ca="1" t="shared" si="0"/>
        <v>16</v>
      </c>
      <c r="H7" s="204">
        <f ca="1" t="shared" si="0"/>
        <v>14</v>
      </c>
      <c r="I7" s="204">
        <f ca="1" t="shared" si="0"/>
        <v>4</v>
      </c>
      <c r="J7" s="204">
        <f ca="1" t="shared" si="0"/>
        <v>12</v>
      </c>
      <c r="K7" s="204">
        <f ca="1" t="shared" si="0"/>
        <v>4</v>
      </c>
      <c r="L7" s="204">
        <f ca="1" t="shared" si="0"/>
        <v>12</v>
      </c>
      <c r="M7" s="205">
        <f ca="1" t="shared" si="0"/>
        <v>16</v>
      </c>
      <c r="N7" s="194">
        <f t="shared" si="1"/>
        <v>116</v>
      </c>
    </row>
    <row r="8" spans="1:14" ht="12.75">
      <c r="A8" s="192">
        <v>3</v>
      </c>
      <c r="B8" s="193" t="s">
        <v>447</v>
      </c>
      <c r="C8" s="210">
        <v>-0.5</v>
      </c>
      <c r="D8" s="203" t="str">
        <f ca="1" t="shared" si="0"/>
        <v>---</v>
      </c>
      <c r="E8" s="204">
        <f ca="1" t="shared" si="0"/>
        <v>16</v>
      </c>
      <c r="F8" s="204">
        <f ca="1" t="shared" si="0"/>
        <v>20</v>
      </c>
      <c r="G8" s="204">
        <f ca="1" t="shared" si="0"/>
        <v>10</v>
      </c>
      <c r="H8" s="204">
        <f ca="1" t="shared" si="0"/>
        <v>16</v>
      </c>
      <c r="I8" s="204" t="str">
        <f ca="1" t="shared" si="0"/>
        <v>---</v>
      </c>
      <c r="J8" s="204">
        <f ca="1" t="shared" si="0"/>
        <v>16</v>
      </c>
      <c r="K8" s="204">
        <f ca="1" t="shared" si="0"/>
        <v>16</v>
      </c>
      <c r="L8" s="204">
        <f ca="1" t="shared" si="0"/>
        <v>8</v>
      </c>
      <c r="M8" s="205">
        <f ca="1" t="shared" si="0"/>
        <v>14</v>
      </c>
      <c r="N8" s="194">
        <f t="shared" si="1"/>
        <v>116</v>
      </c>
    </row>
    <row r="9" spans="1:14" ht="12.75">
      <c r="A9" s="192">
        <v>4</v>
      </c>
      <c r="B9" s="193" t="s">
        <v>117</v>
      </c>
      <c r="C9" s="210">
        <v>2</v>
      </c>
      <c r="D9" s="203">
        <f ca="1" t="shared" si="0"/>
        <v>16</v>
      </c>
      <c r="E9" s="204">
        <f ca="1" t="shared" si="0"/>
        <v>8</v>
      </c>
      <c r="F9" s="204">
        <f ca="1" t="shared" si="0"/>
        <v>14</v>
      </c>
      <c r="G9" s="204">
        <f ca="1" t="shared" si="0"/>
        <v>4</v>
      </c>
      <c r="H9" s="204">
        <f ca="1" t="shared" si="0"/>
        <v>8</v>
      </c>
      <c r="I9" s="204">
        <f ca="1" t="shared" si="0"/>
        <v>12</v>
      </c>
      <c r="J9" s="204">
        <f ca="1" t="shared" si="0"/>
        <v>15</v>
      </c>
      <c r="K9" s="204">
        <f ca="1" t="shared" si="0"/>
        <v>14</v>
      </c>
      <c r="L9" s="204">
        <f ca="1" t="shared" si="0"/>
        <v>14</v>
      </c>
      <c r="M9" s="205">
        <f ca="1" t="shared" si="0"/>
        <v>8</v>
      </c>
      <c r="N9" s="194">
        <f t="shared" si="1"/>
        <v>113</v>
      </c>
    </row>
    <row r="10" spans="1:14" ht="12.75">
      <c r="A10" s="192">
        <v>5</v>
      </c>
      <c r="B10" s="193" t="s">
        <v>448</v>
      </c>
      <c r="C10" s="210">
        <v>0</v>
      </c>
      <c r="D10" s="203" t="str">
        <f ca="1" t="shared" si="0"/>
        <v>---</v>
      </c>
      <c r="E10" s="204">
        <f ca="1" t="shared" si="0"/>
        <v>14</v>
      </c>
      <c r="F10" s="204">
        <f ca="1" t="shared" si="0"/>
        <v>10</v>
      </c>
      <c r="G10" s="204">
        <f ca="1" t="shared" si="0"/>
        <v>16</v>
      </c>
      <c r="H10" s="204">
        <f ca="1" t="shared" si="0"/>
        <v>12</v>
      </c>
      <c r="I10" s="204">
        <f ca="1" t="shared" si="0"/>
        <v>14</v>
      </c>
      <c r="J10" s="204">
        <f ca="1" t="shared" si="0"/>
        <v>5</v>
      </c>
      <c r="K10" s="204">
        <f ca="1" t="shared" si="0"/>
        <v>18</v>
      </c>
      <c r="L10" s="204">
        <f ca="1" t="shared" si="0"/>
        <v>16</v>
      </c>
      <c r="M10" s="205" t="str">
        <f ca="1" t="shared" si="0"/>
        <v>---</v>
      </c>
      <c r="N10" s="194">
        <f t="shared" si="1"/>
        <v>105</v>
      </c>
    </row>
    <row r="11" spans="1:14" ht="12.75">
      <c r="A11" s="192">
        <v>6</v>
      </c>
      <c r="B11" s="193" t="s">
        <v>123</v>
      </c>
      <c r="C11" s="210">
        <v>0</v>
      </c>
      <c r="D11" s="203">
        <f ca="1" t="shared" si="0"/>
        <v>8</v>
      </c>
      <c r="E11" s="204">
        <f ca="1" t="shared" si="0"/>
        <v>12</v>
      </c>
      <c r="F11" s="204">
        <f ca="1" t="shared" si="0"/>
        <v>18</v>
      </c>
      <c r="G11" s="204">
        <f ca="1" t="shared" si="0"/>
        <v>16</v>
      </c>
      <c r="H11" s="204">
        <f ca="1" t="shared" si="0"/>
        <v>14</v>
      </c>
      <c r="I11" s="204">
        <f ca="1" t="shared" si="0"/>
        <v>4</v>
      </c>
      <c r="J11" s="204" t="str">
        <f ca="1" t="shared" si="0"/>
        <v>---</v>
      </c>
      <c r="K11" s="204">
        <f ca="1" t="shared" si="0"/>
        <v>4</v>
      </c>
      <c r="L11" s="204">
        <f ca="1" t="shared" si="0"/>
        <v>12</v>
      </c>
      <c r="M11" s="205">
        <f ca="1" t="shared" si="0"/>
        <v>16</v>
      </c>
      <c r="N11" s="194">
        <f t="shared" si="1"/>
        <v>104</v>
      </c>
    </row>
    <row r="12" spans="1:14" ht="12.75">
      <c r="A12" s="192">
        <v>7</v>
      </c>
      <c r="B12" s="193" t="s">
        <v>446</v>
      </c>
      <c r="C12" s="210">
        <v>-0.5</v>
      </c>
      <c r="D12" s="203" t="str">
        <f ca="1" t="shared" si="0"/>
        <v>---</v>
      </c>
      <c r="E12" s="204">
        <f ca="1" t="shared" si="0"/>
        <v>16</v>
      </c>
      <c r="F12" s="204">
        <f ca="1" t="shared" si="0"/>
        <v>20</v>
      </c>
      <c r="G12" s="204">
        <f ca="1" t="shared" si="0"/>
        <v>10</v>
      </c>
      <c r="H12" s="204" t="str">
        <f ca="1" t="shared" si="0"/>
        <v>---</v>
      </c>
      <c r="I12" s="204">
        <f ca="1" t="shared" si="0"/>
        <v>10</v>
      </c>
      <c r="J12" s="204">
        <f ca="1" t="shared" si="0"/>
        <v>4</v>
      </c>
      <c r="K12" s="204">
        <f ca="1" t="shared" si="0"/>
        <v>16</v>
      </c>
      <c r="L12" s="204">
        <f ca="1" t="shared" si="0"/>
        <v>8</v>
      </c>
      <c r="M12" s="205">
        <f ca="1" t="shared" si="0"/>
        <v>14</v>
      </c>
      <c r="N12" s="194">
        <f t="shared" si="1"/>
        <v>98</v>
      </c>
    </row>
    <row r="13" spans="1:14" ht="12.75">
      <c r="A13" s="192">
        <v>8</v>
      </c>
      <c r="B13" s="193" t="s">
        <v>111</v>
      </c>
      <c r="C13" s="210">
        <v>0</v>
      </c>
      <c r="D13" s="203">
        <f ca="1" t="shared" si="0"/>
        <v>18</v>
      </c>
      <c r="E13" s="204">
        <f ca="1" t="shared" si="0"/>
        <v>20</v>
      </c>
      <c r="F13" s="204">
        <f ca="1" t="shared" si="0"/>
        <v>4</v>
      </c>
      <c r="G13" s="204">
        <f ca="1" t="shared" si="0"/>
        <v>6</v>
      </c>
      <c r="H13" s="204">
        <f ca="1" t="shared" si="0"/>
        <v>6</v>
      </c>
      <c r="I13" s="204">
        <f ca="1" t="shared" si="0"/>
        <v>10</v>
      </c>
      <c r="J13" s="204">
        <f ca="1" t="shared" si="0"/>
        <v>11</v>
      </c>
      <c r="K13" s="204">
        <f ca="1" t="shared" si="0"/>
        <v>8</v>
      </c>
      <c r="L13" s="204" t="str">
        <f ca="1" t="shared" si="0"/>
        <v>---</v>
      </c>
      <c r="M13" s="205">
        <f ca="1" t="shared" si="0"/>
        <v>12</v>
      </c>
      <c r="N13" s="194">
        <f t="shared" si="1"/>
        <v>95</v>
      </c>
    </row>
    <row r="14" spans="1:14" ht="12.75">
      <c r="A14" s="192">
        <v>9</v>
      </c>
      <c r="B14" s="193" t="s">
        <v>112</v>
      </c>
      <c r="C14" s="210">
        <v>1</v>
      </c>
      <c r="D14" s="203">
        <f ca="1" t="shared" si="0"/>
        <v>18</v>
      </c>
      <c r="E14" s="204">
        <f ca="1" t="shared" si="0"/>
        <v>20</v>
      </c>
      <c r="F14" s="204">
        <f ca="1" t="shared" si="0"/>
        <v>4</v>
      </c>
      <c r="G14" s="204">
        <f ca="1" t="shared" si="0"/>
        <v>6</v>
      </c>
      <c r="H14" s="204">
        <f ca="1" t="shared" si="0"/>
        <v>6</v>
      </c>
      <c r="I14" s="204">
        <f ca="1" t="shared" si="0"/>
        <v>10</v>
      </c>
      <c r="J14" s="204">
        <f ca="1" t="shared" si="0"/>
        <v>7</v>
      </c>
      <c r="K14" s="204" t="str">
        <f ca="1" t="shared" si="0"/>
        <v>---</v>
      </c>
      <c r="L14" s="204" t="str">
        <f ca="1" t="shared" si="0"/>
        <v>---</v>
      </c>
      <c r="M14" s="205">
        <f ca="1" t="shared" si="0"/>
        <v>12</v>
      </c>
      <c r="N14" s="194">
        <f t="shared" si="1"/>
        <v>83</v>
      </c>
    </row>
    <row r="15" spans="1:14" ht="12.75">
      <c r="A15" s="192">
        <v>10</v>
      </c>
      <c r="B15" s="193" t="s">
        <v>126</v>
      </c>
      <c r="C15" s="210">
        <v>1</v>
      </c>
      <c r="D15" s="203">
        <f ca="1" t="shared" si="0"/>
        <v>4</v>
      </c>
      <c r="E15" s="204">
        <f ca="1" t="shared" si="0"/>
        <v>12</v>
      </c>
      <c r="F15" s="204">
        <f ca="1" t="shared" si="0"/>
        <v>6</v>
      </c>
      <c r="G15" s="204">
        <f ca="1" t="shared" si="0"/>
        <v>18</v>
      </c>
      <c r="H15" s="204">
        <f ca="1" t="shared" si="0"/>
        <v>6</v>
      </c>
      <c r="I15" s="204">
        <f ca="1" t="shared" si="0"/>
        <v>2</v>
      </c>
      <c r="J15" s="204">
        <f ca="1" t="shared" si="0"/>
        <v>10</v>
      </c>
      <c r="K15" s="204">
        <f ca="1" t="shared" si="0"/>
        <v>6</v>
      </c>
      <c r="L15" s="204">
        <f ca="1" t="shared" si="0"/>
        <v>8</v>
      </c>
      <c r="M15" s="205">
        <f ca="1" t="shared" si="0"/>
        <v>4</v>
      </c>
      <c r="N15" s="194">
        <f t="shared" si="1"/>
        <v>76</v>
      </c>
    </row>
    <row r="16" spans="1:14" ht="12.75">
      <c r="A16" s="192">
        <v>11</v>
      </c>
      <c r="B16" s="193" t="s">
        <v>118</v>
      </c>
      <c r="C16" s="210">
        <v>1</v>
      </c>
      <c r="D16" s="203">
        <f aca="true" ca="1" t="shared" si="2" ref="D16:M25">IF($B16="","",IF(OR($C$4&lt;VALUE(REPLACE(D$5,1,3,"")),ISERROR(MATCH($B16,INDIRECT(D$5&amp;"!$D:$D"),0))),IF(OR($C$4&lt;VALUE(REPLACE(D$5,1,3,"")),ISERROR(MATCH($B16,INDIRECT(D$5&amp;"!$C:$C"),0))),"---",SUMIF(INDIRECT(D$5&amp;"!$C:$C"),$B16,INDIRECT(D$5&amp;"!$J:$J"))),SUMIF(INDIRECT(D$5&amp;"!$D:$D"),$B16,INDIRECT(D$5&amp;"!$J:$J"))))</f>
        <v>12</v>
      </c>
      <c r="E16" s="204">
        <f ca="1" t="shared" si="2"/>
        <v>18</v>
      </c>
      <c r="F16" s="204">
        <f ca="1" t="shared" si="2"/>
        <v>16</v>
      </c>
      <c r="G16" s="204">
        <f ca="1" t="shared" si="2"/>
        <v>12</v>
      </c>
      <c r="H16" s="204" t="str">
        <f ca="1" t="shared" si="2"/>
        <v>---</v>
      </c>
      <c r="I16" s="204" t="str">
        <f ca="1" t="shared" si="2"/>
        <v>---</v>
      </c>
      <c r="J16" s="204" t="str">
        <f ca="1" t="shared" si="2"/>
        <v>---</v>
      </c>
      <c r="K16" s="204">
        <f ca="1" t="shared" si="2"/>
        <v>12</v>
      </c>
      <c r="L16" s="204">
        <f ca="1" t="shared" si="2"/>
        <v>4</v>
      </c>
      <c r="M16" s="205">
        <f ca="1" t="shared" si="2"/>
        <v>2</v>
      </c>
      <c r="N16" s="194">
        <f t="shared" si="1"/>
        <v>76</v>
      </c>
    </row>
    <row r="17" spans="1:14" ht="12.75">
      <c r="A17" s="192" t="s">
        <v>115</v>
      </c>
      <c r="B17" s="193" t="s">
        <v>119</v>
      </c>
      <c r="C17" s="210">
        <v>1</v>
      </c>
      <c r="D17" s="203">
        <f ca="1" t="shared" si="2"/>
        <v>12</v>
      </c>
      <c r="E17" s="204">
        <f ca="1" t="shared" si="2"/>
        <v>18</v>
      </c>
      <c r="F17" s="204">
        <f ca="1" t="shared" si="2"/>
        <v>16</v>
      </c>
      <c r="G17" s="204">
        <f ca="1" t="shared" si="2"/>
        <v>12</v>
      </c>
      <c r="H17" s="204" t="str">
        <f ca="1" t="shared" si="2"/>
        <v>---</v>
      </c>
      <c r="I17" s="204" t="str">
        <f ca="1" t="shared" si="2"/>
        <v>---</v>
      </c>
      <c r="J17" s="204" t="str">
        <f ca="1" t="shared" si="2"/>
        <v>---</v>
      </c>
      <c r="K17" s="204">
        <f ca="1" t="shared" si="2"/>
        <v>12</v>
      </c>
      <c r="L17" s="204">
        <f ca="1" t="shared" si="2"/>
        <v>4</v>
      </c>
      <c r="M17" s="205">
        <f ca="1" t="shared" si="2"/>
        <v>2</v>
      </c>
      <c r="N17" s="194">
        <f t="shared" si="1"/>
        <v>76</v>
      </c>
    </row>
    <row r="18" spans="1:14" ht="12.75">
      <c r="A18" s="192">
        <v>13</v>
      </c>
      <c r="B18" s="234" t="s">
        <v>127</v>
      </c>
      <c r="C18" s="210">
        <v>1</v>
      </c>
      <c r="D18" s="203">
        <f ca="1" t="shared" si="2"/>
        <v>4</v>
      </c>
      <c r="E18" s="204">
        <f ca="1" t="shared" si="2"/>
        <v>12</v>
      </c>
      <c r="F18" s="204">
        <f ca="1" t="shared" si="2"/>
        <v>6</v>
      </c>
      <c r="G18" s="204">
        <f ca="1" t="shared" si="2"/>
        <v>18</v>
      </c>
      <c r="H18" s="204">
        <f ca="1" t="shared" si="2"/>
        <v>6</v>
      </c>
      <c r="I18" s="204">
        <f ca="1" t="shared" si="2"/>
        <v>2</v>
      </c>
      <c r="J18" s="204">
        <f ca="1" t="shared" si="2"/>
        <v>9</v>
      </c>
      <c r="K18" s="204">
        <f ca="1" t="shared" si="2"/>
        <v>6</v>
      </c>
      <c r="L18" s="204">
        <f ca="1" t="shared" si="2"/>
        <v>8</v>
      </c>
      <c r="M18" s="205">
        <f ca="1" t="shared" si="2"/>
        <v>4</v>
      </c>
      <c r="N18" s="194">
        <f t="shared" si="1"/>
        <v>75</v>
      </c>
    </row>
    <row r="19" spans="1:14" ht="12.75">
      <c r="A19" s="192">
        <v>14</v>
      </c>
      <c r="B19" s="193" t="s">
        <v>129</v>
      </c>
      <c r="C19" s="210">
        <v>2</v>
      </c>
      <c r="D19" s="203">
        <f ca="1" t="shared" si="2"/>
        <v>2</v>
      </c>
      <c r="E19" s="204">
        <f ca="1" t="shared" si="2"/>
        <v>2</v>
      </c>
      <c r="F19" s="204">
        <f ca="1" t="shared" si="2"/>
        <v>2</v>
      </c>
      <c r="G19" s="204">
        <f ca="1" t="shared" si="2"/>
        <v>8</v>
      </c>
      <c r="H19" s="204">
        <f ca="1" t="shared" si="2"/>
        <v>8</v>
      </c>
      <c r="I19" s="204" t="str">
        <f ca="1" t="shared" si="2"/>
        <v>---</v>
      </c>
      <c r="J19" s="204">
        <f ca="1" t="shared" si="2"/>
        <v>14</v>
      </c>
      <c r="K19" s="204">
        <f ca="1" t="shared" si="2"/>
        <v>14</v>
      </c>
      <c r="L19" s="204">
        <f ca="1" t="shared" si="2"/>
        <v>14</v>
      </c>
      <c r="M19" s="205">
        <f ca="1" t="shared" si="2"/>
        <v>8</v>
      </c>
      <c r="N19" s="194">
        <f t="shared" si="1"/>
        <v>72</v>
      </c>
    </row>
    <row r="20" spans="1:14" ht="12.75">
      <c r="A20" s="192">
        <v>15</v>
      </c>
      <c r="B20" s="193" t="s">
        <v>113</v>
      </c>
      <c r="C20" s="210">
        <v>2</v>
      </c>
      <c r="D20" s="203">
        <f ca="1" t="shared" si="2"/>
        <v>16</v>
      </c>
      <c r="E20" s="204">
        <f ca="1" t="shared" si="2"/>
        <v>8</v>
      </c>
      <c r="F20" s="204">
        <f ca="1" t="shared" si="2"/>
        <v>12</v>
      </c>
      <c r="G20" s="204">
        <f ca="1" t="shared" si="2"/>
        <v>2</v>
      </c>
      <c r="H20" s="204">
        <f ca="1" t="shared" si="2"/>
        <v>10</v>
      </c>
      <c r="I20" s="204">
        <f ca="1" t="shared" si="2"/>
        <v>10</v>
      </c>
      <c r="J20" s="204">
        <f ca="1" t="shared" si="2"/>
        <v>13</v>
      </c>
      <c r="K20" s="204" t="str">
        <f ca="1" t="shared" si="2"/>
        <v>---</v>
      </c>
      <c r="L20" s="204" t="str">
        <f ca="1" t="shared" si="2"/>
        <v>---</v>
      </c>
      <c r="M20" s="205" t="str">
        <f ca="1" t="shared" si="2"/>
        <v>---</v>
      </c>
      <c r="N20" s="194">
        <f t="shared" si="1"/>
        <v>71</v>
      </c>
    </row>
    <row r="21" spans="1:14" ht="12.75">
      <c r="A21" s="192">
        <v>16</v>
      </c>
      <c r="B21" s="193" t="s">
        <v>114</v>
      </c>
      <c r="C21" s="210">
        <v>2</v>
      </c>
      <c r="D21" s="203">
        <f ca="1" t="shared" si="2"/>
        <v>16</v>
      </c>
      <c r="E21" s="204">
        <f ca="1" t="shared" si="2"/>
        <v>8</v>
      </c>
      <c r="F21" s="204">
        <f ca="1" t="shared" si="2"/>
        <v>12</v>
      </c>
      <c r="G21" s="204">
        <f ca="1" t="shared" si="2"/>
        <v>2</v>
      </c>
      <c r="H21" s="204">
        <f ca="1" t="shared" si="2"/>
        <v>10</v>
      </c>
      <c r="I21" s="204">
        <f ca="1" t="shared" si="2"/>
        <v>10</v>
      </c>
      <c r="J21" s="204">
        <f ca="1" t="shared" si="2"/>
        <v>2</v>
      </c>
      <c r="K21" s="204" t="str">
        <f ca="1" t="shared" si="2"/>
        <v>---</v>
      </c>
      <c r="L21" s="204" t="str">
        <f ca="1" t="shared" si="2"/>
        <v>---</v>
      </c>
      <c r="M21" s="205" t="str">
        <f ca="1" t="shared" si="2"/>
        <v>---</v>
      </c>
      <c r="N21" s="194">
        <f t="shared" si="1"/>
        <v>60</v>
      </c>
    </row>
    <row r="22" spans="1:14" ht="12.75">
      <c r="A22" s="192">
        <v>17</v>
      </c>
      <c r="B22" s="196" t="s">
        <v>124</v>
      </c>
      <c r="C22" s="210">
        <v>0</v>
      </c>
      <c r="D22" s="203">
        <f ca="1" t="shared" si="2"/>
        <v>8</v>
      </c>
      <c r="E22" s="204" t="str">
        <f ca="1" t="shared" si="2"/>
        <v>---</v>
      </c>
      <c r="F22" s="204">
        <f ca="1" t="shared" si="2"/>
        <v>2</v>
      </c>
      <c r="G22" s="204" t="str">
        <f ca="1" t="shared" si="2"/>
        <v>---</v>
      </c>
      <c r="H22" s="204">
        <f ca="1" t="shared" si="2"/>
        <v>16</v>
      </c>
      <c r="I22" s="204">
        <f ca="1" t="shared" si="2"/>
        <v>10</v>
      </c>
      <c r="J22" s="204" t="str">
        <f ca="1" t="shared" si="2"/>
        <v>---</v>
      </c>
      <c r="K22" s="204" t="str">
        <f ca="1" t="shared" si="2"/>
        <v>---</v>
      </c>
      <c r="L22" s="204" t="str">
        <f ca="1" t="shared" si="2"/>
        <v>---</v>
      </c>
      <c r="M22" s="205">
        <f ca="1" t="shared" si="2"/>
        <v>10</v>
      </c>
      <c r="N22" s="194">
        <f t="shared" si="1"/>
        <v>46</v>
      </c>
    </row>
    <row r="23" spans="1:14" ht="12.75">
      <c r="A23" s="192">
        <v>18</v>
      </c>
      <c r="B23" s="196" t="s">
        <v>116</v>
      </c>
      <c r="C23" s="210">
        <v>2</v>
      </c>
      <c r="D23" s="203">
        <f ca="1" t="shared" si="2"/>
        <v>16</v>
      </c>
      <c r="E23" s="204">
        <f ca="1" t="shared" si="2"/>
        <v>8</v>
      </c>
      <c r="F23" s="204">
        <f ca="1" t="shared" si="2"/>
        <v>8</v>
      </c>
      <c r="G23" s="204">
        <f ca="1" t="shared" si="2"/>
        <v>4</v>
      </c>
      <c r="H23" s="204">
        <f ca="1" t="shared" si="2"/>
        <v>2</v>
      </c>
      <c r="I23" s="204" t="str">
        <f ca="1" t="shared" si="2"/>
        <v>---</v>
      </c>
      <c r="J23" s="204">
        <f ca="1" t="shared" si="2"/>
        <v>6</v>
      </c>
      <c r="K23" s="204" t="str">
        <f ca="1" t="shared" si="2"/>
        <v>---</v>
      </c>
      <c r="L23" s="204" t="str">
        <f ca="1" t="shared" si="2"/>
        <v>---</v>
      </c>
      <c r="M23" s="205" t="str">
        <f ca="1" t="shared" si="2"/>
        <v>---</v>
      </c>
      <c r="N23" s="194">
        <f t="shared" si="1"/>
        <v>44</v>
      </c>
    </row>
    <row r="24" spans="1:14" ht="12.75">
      <c r="A24" s="192">
        <v>19</v>
      </c>
      <c r="B24" s="196" t="s">
        <v>121</v>
      </c>
      <c r="C24" s="210">
        <v>2</v>
      </c>
      <c r="D24" s="203">
        <f ca="1" t="shared" si="2"/>
        <v>12</v>
      </c>
      <c r="E24" s="204">
        <f ca="1" t="shared" si="2"/>
        <v>4</v>
      </c>
      <c r="F24" s="204">
        <f ca="1" t="shared" si="2"/>
        <v>8</v>
      </c>
      <c r="G24" s="204" t="str">
        <f ca="1" t="shared" si="2"/>
        <v>---</v>
      </c>
      <c r="H24" s="204">
        <f ca="1" t="shared" si="2"/>
        <v>2</v>
      </c>
      <c r="I24" s="204" t="str">
        <f ca="1" t="shared" si="2"/>
        <v>---</v>
      </c>
      <c r="J24" s="204">
        <f ca="1" t="shared" si="2"/>
        <v>3</v>
      </c>
      <c r="K24" s="204">
        <f ca="1" t="shared" si="2"/>
        <v>2</v>
      </c>
      <c r="L24" s="204" t="str">
        <f ca="1" t="shared" si="2"/>
        <v>---</v>
      </c>
      <c r="M24" s="205" t="str">
        <f ca="1" t="shared" si="2"/>
        <v>---</v>
      </c>
      <c r="N24" s="194">
        <f t="shared" si="1"/>
        <v>31</v>
      </c>
    </row>
    <row r="25" spans="1:14" ht="12.75">
      <c r="A25" s="192">
        <v>20</v>
      </c>
      <c r="B25" s="196" t="s">
        <v>120</v>
      </c>
      <c r="C25" s="210">
        <v>3</v>
      </c>
      <c r="D25" s="203">
        <f ca="1" t="shared" si="2"/>
        <v>12</v>
      </c>
      <c r="E25" s="204">
        <f ca="1" t="shared" si="2"/>
        <v>4</v>
      </c>
      <c r="F25" s="204" t="str">
        <f ca="1" t="shared" si="2"/>
        <v>---</v>
      </c>
      <c r="G25" s="204" t="str">
        <f ca="1" t="shared" si="2"/>
        <v>---</v>
      </c>
      <c r="H25" s="204" t="str">
        <f ca="1" t="shared" si="2"/>
        <v>---</v>
      </c>
      <c r="I25" s="204">
        <f ca="1" t="shared" si="2"/>
        <v>12</v>
      </c>
      <c r="J25" s="204" t="str">
        <f ca="1" t="shared" si="2"/>
        <v>---</v>
      </c>
      <c r="K25" s="204">
        <f ca="1" t="shared" si="2"/>
        <v>2</v>
      </c>
      <c r="L25" s="204" t="str">
        <f ca="1" t="shared" si="2"/>
        <v>---</v>
      </c>
      <c r="M25" s="205" t="str">
        <f ca="1" t="shared" si="2"/>
        <v>---</v>
      </c>
      <c r="N25" s="194">
        <f t="shared" si="1"/>
        <v>30</v>
      </c>
    </row>
    <row r="26" spans="1:14" ht="12.75">
      <c r="A26" s="192">
        <v>21</v>
      </c>
      <c r="B26" s="196" t="s">
        <v>935</v>
      </c>
      <c r="C26" s="210">
        <v>4</v>
      </c>
      <c r="D26" s="203" t="str">
        <f aca="true" ca="1" t="shared" si="3" ref="D26:M32">IF($B26="","",IF(OR($C$4&lt;VALUE(REPLACE(D$5,1,3,"")),ISERROR(MATCH($B26,INDIRECT(D$5&amp;"!$D:$D"),0))),IF(OR($C$4&lt;VALUE(REPLACE(D$5,1,3,"")),ISERROR(MATCH($B26,INDIRECT(D$5&amp;"!$C:$C"),0))),"---",SUMIF(INDIRECT(D$5&amp;"!$C:$C"),$B26,INDIRECT(D$5&amp;"!$J:$J"))),SUMIF(INDIRECT(D$5&amp;"!$D:$D"),$B26,INDIRECT(D$5&amp;"!$J:$J"))))</f>
        <v>---</v>
      </c>
      <c r="E26" s="204" t="str">
        <f ca="1" t="shared" si="3"/>
        <v>---</v>
      </c>
      <c r="F26" s="204" t="str">
        <f ca="1" t="shared" si="3"/>
        <v>---</v>
      </c>
      <c r="G26" s="204">
        <f ca="1" t="shared" si="3"/>
        <v>8</v>
      </c>
      <c r="H26" s="204" t="str">
        <f ca="1" t="shared" si="3"/>
        <v>---</v>
      </c>
      <c r="I26" s="204" t="str">
        <f ca="1" t="shared" si="3"/>
        <v>---</v>
      </c>
      <c r="J26" s="204" t="str">
        <f ca="1" t="shared" si="3"/>
        <v>---</v>
      </c>
      <c r="K26" s="204">
        <f ca="1" t="shared" si="3"/>
        <v>10</v>
      </c>
      <c r="L26" s="204">
        <f ca="1" t="shared" si="3"/>
        <v>4</v>
      </c>
      <c r="M26" s="205">
        <f ca="1" t="shared" si="3"/>
        <v>6</v>
      </c>
      <c r="N26" s="194">
        <f t="shared" si="1"/>
        <v>28</v>
      </c>
    </row>
    <row r="27" spans="1:14" ht="12.75">
      <c r="A27" s="192">
        <v>22</v>
      </c>
      <c r="B27" s="196" t="s">
        <v>1672</v>
      </c>
      <c r="C27" s="210">
        <v>-2</v>
      </c>
      <c r="D27" s="203" t="str">
        <f ca="1" t="shared" si="3"/>
        <v>---</v>
      </c>
      <c r="E27" s="204" t="str">
        <f ca="1" t="shared" si="3"/>
        <v>---</v>
      </c>
      <c r="F27" s="204" t="str">
        <f ca="1" t="shared" si="3"/>
        <v>---</v>
      </c>
      <c r="G27" s="204" t="str">
        <f ca="1" t="shared" si="3"/>
        <v>---</v>
      </c>
      <c r="H27" s="204" t="str">
        <f ca="1" t="shared" si="3"/>
        <v>---</v>
      </c>
      <c r="I27" s="204" t="str">
        <f ca="1" t="shared" si="3"/>
        <v>---</v>
      </c>
      <c r="J27" s="204" t="str">
        <f ca="1" t="shared" si="3"/>
        <v>---</v>
      </c>
      <c r="K27" s="204">
        <f ca="1" t="shared" si="3"/>
        <v>10</v>
      </c>
      <c r="L27" s="204">
        <f ca="1" t="shared" si="3"/>
        <v>4</v>
      </c>
      <c r="M27" s="205">
        <f ca="1" t="shared" si="3"/>
        <v>6</v>
      </c>
      <c r="N27" s="194">
        <f t="shared" si="1"/>
        <v>20</v>
      </c>
    </row>
    <row r="28" spans="1:14" ht="12.75">
      <c r="A28" s="192">
        <v>23</v>
      </c>
      <c r="B28" s="196" t="s">
        <v>1673</v>
      </c>
      <c r="C28" s="210">
        <v>2</v>
      </c>
      <c r="D28" s="203" t="str">
        <f ca="1" t="shared" si="3"/>
        <v>---</v>
      </c>
      <c r="E28" s="204" t="str">
        <f ca="1" t="shared" si="3"/>
        <v>---</v>
      </c>
      <c r="F28" s="204" t="str">
        <f ca="1" t="shared" si="3"/>
        <v>---</v>
      </c>
      <c r="G28" s="204" t="str">
        <f ca="1" t="shared" si="3"/>
        <v>---</v>
      </c>
      <c r="H28" s="204" t="str">
        <f ca="1" t="shared" si="3"/>
        <v>---</v>
      </c>
      <c r="I28" s="204" t="str">
        <f ca="1" t="shared" si="3"/>
        <v>---</v>
      </c>
      <c r="J28" s="204" t="str">
        <f ca="1" t="shared" si="3"/>
        <v>---</v>
      </c>
      <c r="K28" s="204">
        <f ca="1" t="shared" si="3"/>
        <v>8</v>
      </c>
      <c r="L28" s="204">
        <f ca="1" t="shared" si="3"/>
        <v>10</v>
      </c>
      <c r="M28" s="205" t="str">
        <f ca="1" t="shared" si="3"/>
        <v>---</v>
      </c>
      <c r="N28" s="194">
        <f t="shared" si="1"/>
        <v>18</v>
      </c>
    </row>
    <row r="29" spans="1:14" ht="12.75">
      <c r="A29" s="192">
        <v>24</v>
      </c>
      <c r="B29" s="196" t="s">
        <v>708</v>
      </c>
      <c r="C29" s="210">
        <v>3</v>
      </c>
      <c r="D29" s="203" t="str">
        <f ca="1" t="shared" si="3"/>
        <v>---</v>
      </c>
      <c r="E29" s="204" t="str">
        <f ca="1" t="shared" si="3"/>
        <v>---</v>
      </c>
      <c r="F29" s="204">
        <f ca="1" t="shared" si="3"/>
        <v>14</v>
      </c>
      <c r="G29" s="204" t="str">
        <f ca="1" t="shared" si="3"/>
        <v>---</v>
      </c>
      <c r="H29" s="204" t="str">
        <f ca="1" t="shared" si="3"/>
        <v>---</v>
      </c>
      <c r="I29" s="204" t="str">
        <f ca="1" t="shared" si="3"/>
        <v>---</v>
      </c>
      <c r="J29" s="204" t="str">
        <f ca="1" t="shared" si="3"/>
        <v>---</v>
      </c>
      <c r="K29" s="204" t="str">
        <f ca="1" t="shared" si="3"/>
        <v>---</v>
      </c>
      <c r="L29" s="204" t="str">
        <f ca="1" t="shared" si="3"/>
        <v>---</v>
      </c>
      <c r="M29" s="205" t="str">
        <f ca="1" t="shared" si="3"/>
        <v>---</v>
      </c>
      <c r="N29" s="194">
        <f t="shared" si="1"/>
        <v>14</v>
      </c>
    </row>
    <row r="30" spans="1:14" ht="12.75">
      <c r="A30" s="192">
        <v>25</v>
      </c>
      <c r="B30" s="196" t="s">
        <v>1818</v>
      </c>
      <c r="C30" s="210">
        <v>2</v>
      </c>
      <c r="D30" s="203" t="str">
        <f ca="1" t="shared" si="3"/>
        <v>---</v>
      </c>
      <c r="E30" s="204" t="str">
        <f ca="1" t="shared" si="3"/>
        <v>---</v>
      </c>
      <c r="F30" s="204" t="str">
        <f ca="1" t="shared" si="3"/>
        <v>---</v>
      </c>
      <c r="G30" s="204" t="str">
        <f ca="1" t="shared" si="3"/>
        <v>---</v>
      </c>
      <c r="H30" s="204" t="str">
        <f ca="1" t="shared" si="3"/>
        <v>---</v>
      </c>
      <c r="I30" s="204" t="str">
        <f ca="1" t="shared" si="3"/>
        <v>---</v>
      </c>
      <c r="J30" s="204" t="str">
        <f ca="1" t="shared" si="3"/>
        <v>---</v>
      </c>
      <c r="K30" s="204" t="str">
        <f ca="1" t="shared" si="3"/>
        <v>---</v>
      </c>
      <c r="L30" s="204">
        <f ca="1" t="shared" si="3"/>
        <v>10</v>
      </c>
      <c r="M30" s="205" t="str">
        <f ca="1" t="shared" si="3"/>
        <v>---</v>
      </c>
      <c r="N30" s="194">
        <f t="shared" si="1"/>
        <v>10</v>
      </c>
    </row>
    <row r="31" spans="1:14" ht="12.75">
      <c r="A31" s="192">
        <v>26</v>
      </c>
      <c r="B31" s="195" t="s">
        <v>128</v>
      </c>
      <c r="C31" s="210">
        <v>3</v>
      </c>
      <c r="D31" s="203">
        <f ca="1" t="shared" si="3"/>
        <v>2</v>
      </c>
      <c r="E31" s="204">
        <f ca="1" t="shared" si="3"/>
        <v>2</v>
      </c>
      <c r="F31" s="204" t="str">
        <f ca="1" t="shared" si="3"/>
        <v>---</v>
      </c>
      <c r="G31" s="204" t="str">
        <f ca="1" t="shared" si="3"/>
        <v>---</v>
      </c>
      <c r="H31" s="204" t="str">
        <f ca="1" t="shared" si="3"/>
        <v>---</v>
      </c>
      <c r="I31" s="204" t="str">
        <f ca="1" t="shared" si="3"/>
        <v>---</v>
      </c>
      <c r="J31" s="204" t="str">
        <f ca="1" t="shared" si="3"/>
        <v>---</v>
      </c>
      <c r="K31" s="204" t="str">
        <f ca="1" t="shared" si="3"/>
        <v>---</v>
      </c>
      <c r="L31" s="204" t="str">
        <f ca="1" t="shared" si="3"/>
        <v>---</v>
      </c>
      <c r="M31" s="205" t="str">
        <f ca="1" t="shared" si="3"/>
        <v>---</v>
      </c>
      <c r="N31" s="194">
        <f t="shared" si="1"/>
        <v>4</v>
      </c>
    </row>
    <row r="32" spans="1:14" ht="12.75">
      <c r="A32" s="192">
        <v>27</v>
      </c>
      <c r="B32" s="196" t="s">
        <v>1520</v>
      </c>
      <c r="C32" s="210">
        <v>4</v>
      </c>
      <c r="D32" s="203" t="str">
        <f ca="1" t="shared" si="3"/>
        <v>---</v>
      </c>
      <c r="E32" s="204" t="str">
        <f ca="1" t="shared" si="3"/>
        <v>---</v>
      </c>
      <c r="F32" s="204" t="str">
        <f ca="1" t="shared" si="3"/>
        <v>---</v>
      </c>
      <c r="G32" s="204" t="str">
        <f ca="1" t="shared" si="3"/>
        <v>---</v>
      </c>
      <c r="H32" s="204" t="str">
        <f ca="1" t="shared" si="3"/>
        <v>---</v>
      </c>
      <c r="I32" s="204" t="str">
        <f ca="1" t="shared" si="3"/>
        <v>---</v>
      </c>
      <c r="J32" s="204">
        <f ca="1" t="shared" si="3"/>
        <v>1</v>
      </c>
      <c r="K32" s="204" t="str">
        <f ca="1" t="shared" si="3"/>
        <v>---</v>
      </c>
      <c r="L32" s="204" t="str">
        <f ca="1" t="shared" si="3"/>
        <v>---</v>
      </c>
      <c r="M32" s="205" t="str">
        <f ca="1" t="shared" si="3"/>
        <v>---</v>
      </c>
      <c r="N32" s="194">
        <f t="shared" si="1"/>
        <v>1</v>
      </c>
    </row>
    <row r="33" spans="1:14" ht="12.75">
      <c r="A33" s="192">
        <f>IF(B33="","",IF(N33=N32,"=",ROW()-5))</f>
      </c>
      <c r="B33" s="196"/>
      <c r="C33" s="210"/>
      <c r="D33" s="203">
        <f aca="true" ca="1" t="shared" si="4" ref="D33:M37">IF($B33="","",IF(OR($C$4&lt;VALUE(REPLACE(D$5,1,3,"")),ISERROR(MATCH($B33,INDIRECT(D$5&amp;"!$D:$D"),0))),IF(OR($C$4&lt;VALUE(REPLACE(D$5,1,3,"")),ISERROR(MATCH($B33,INDIRECT(D$5&amp;"!$C:$C"),0))),"---",SUMIF(INDIRECT(D$5&amp;"!$C:$C"),$B33,INDIRECT(D$5&amp;"!$J:$J"))),SUMIF(INDIRECT(D$5&amp;"!$D:$D"),$B33,INDIRECT(D$5&amp;"!$J:$J"))))</f>
      </c>
      <c r="E33" s="204">
        <f ca="1" t="shared" si="4"/>
      </c>
      <c r="F33" s="204">
        <f ca="1" t="shared" si="4"/>
      </c>
      <c r="G33" s="204">
        <f ca="1" t="shared" si="4"/>
      </c>
      <c r="H33" s="204">
        <f ca="1" t="shared" si="4"/>
      </c>
      <c r="I33" s="204">
        <f ca="1" t="shared" si="4"/>
      </c>
      <c r="J33" s="204">
        <f ca="1" t="shared" si="4"/>
      </c>
      <c r="K33" s="204">
        <f ca="1" t="shared" si="4"/>
      </c>
      <c r="L33" s="204">
        <f ca="1" t="shared" si="4"/>
      </c>
      <c r="M33" s="205">
        <f ca="1" t="shared" si="4"/>
      </c>
      <c r="N33" s="194">
        <f t="shared" si="1"/>
      </c>
    </row>
    <row r="34" spans="1:14" ht="12.75">
      <c r="A34" s="192">
        <f>IF(B34="","",IF(N34=N33,"=",ROW()-5))</f>
      </c>
      <c r="B34" s="195"/>
      <c r="C34" s="210"/>
      <c r="D34" s="203">
        <f ca="1" t="shared" si="4"/>
      </c>
      <c r="E34" s="204">
        <f ca="1" t="shared" si="4"/>
      </c>
      <c r="F34" s="204">
        <f ca="1" t="shared" si="4"/>
      </c>
      <c r="G34" s="204">
        <f ca="1" t="shared" si="4"/>
      </c>
      <c r="H34" s="204">
        <f ca="1" t="shared" si="4"/>
      </c>
      <c r="I34" s="204">
        <f ca="1" t="shared" si="4"/>
      </c>
      <c r="J34" s="204">
        <f ca="1" t="shared" si="4"/>
      </c>
      <c r="K34" s="204">
        <f ca="1" t="shared" si="4"/>
      </c>
      <c r="L34" s="204">
        <f ca="1" t="shared" si="4"/>
      </c>
      <c r="M34" s="205">
        <f ca="1" t="shared" si="4"/>
      </c>
      <c r="N34" s="194">
        <f t="shared" si="1"/>
      </c>
    </row>
    <row r="35" spans="1:14" ht="12.75">
      <c r="A35" s="192">
        <f>IF(B35="","",IF(N35=N34,"=",ROW()-5))</f>
      </c>
      <c r="B35" s="195"/>
      <c r="C35" s="210"/>
      <c r="D35" s="203">
        <f ca="1" t="shared" si="4"/>
      </c>
      <c r="E35" s="204">
        <f ca="1" t="shared" si="4"/>
      </c>
      <c r="F35" s="204">
        <f ca="1" t="shared" si="4"/>
      </c>
      <c r="G35" s="204">
        <f ca="1" t="shared" si="4"/>
      </c>
      <c r="H35" s="204">
        <f ca="1" t="shared" si="4"/>
      </c>
      <c r="I35" s="204">
        <f ca="1" t="shared" si="4"/>
      </c>
      <c r="J35" s="204">
        <f ca="1" t="shared" si="4"/>
      </c>
      <c r="K35" s="204">
        <f ca="1" t="shared" si="4"/>
      </c>
      <c r="L35" s="204">
        <f ca="1" t="shared" si="4"/>
      </c>
      <c r="M35" s="205">
        <f ca="1" t="shared" si="4"/>
      </c>
      <c r="N35" s="194">
        <f t="shared" si="1"/>
      </c>
    </row>
    <row r="36" spans="1:14" ht="12.75">
      <c r="A36" s="192">
        <f>IF(B36="","",IF(N36=N35,"=",ROW()-5))</f>
      </c>
      <c r="B36" s="196"/>
      <c r="C36" s="210"/>
      <c r="D36" s="203">
        <f ca="1" t="shared" si="4"/>
      </c>
      <c r="E36" s="204">
        <f ca="1" t="shared" si="4"/>
      </c>
      <c r="F36" s="204">
        <f ca="1" t="shared" si="4"/>
      </c>
      <c r="G36" s="204">
        <f ca="1" t="shared" si="4"/>
      </c>
      <c r="H36" s="204">
        <f ca="1" t="shared" si="4"/>
      </c>
      <c r="I36" s="204">
        <f ca="1" t="shared" si="4"/>
      </c>
      <c r="J36" s="204">
        <f ca="1" t="shared" si="4"/>
      </c>
      <c r="K36" s="204">
        <f ca="1" t="shared" si="4"/>
      </c>
      <c r="L36" s="204">
        <f ca="1" t="shared" si="4"/>
      </c>
      <c r="M36" s="205">
        <f ca="1" t="shared" si="4"/>
      </c>
      <c r="N36" s="194">
        <f t="shared" si="1"/>
      </c>
    </row>
    <row r="37" spans="1:14" ht="12.75">
      <c r="A37" s="197">
        <f>IF(B37="","",IF(N37=N36,"=",ROW()-5))</f>
      </c>
      <c r="B37" s="198"/>
      <c r="C37" s="211"/>
      <c r="D37" s="206">
        <f ca="1" t="shared" si="4"/>
      </c>
      <c r="E37" s="207">
        <f ca="1" t="shared" si="4"/>
      </c>
      <c r="F37" s="207">
        <f ca="1" t="shared" si="4"/>
      </c>
      <c r="G37" s="207">
        <f ca="1" t="shared" si="4"/>
      </c>
      <c r="H37" s="207">
        <f ca="1" t="shared" si="4"/>
      </c>
      <c r="I37" s="207">
        <f ca="1" t="shared" si="4"/>
      </c>
      <c r="J37" s="207">
        <f ca="1" t="shared" si="4"/>
      </c>
      <c r="K37" s="207">
        <f ca="1" t="shared" si="4"/>
      </c>
      <c r="L37" s="207">
        <f ca="1" t="shared" si="4"/>
      </c>
      <c r="M37" s="208">
        <f ca="1" t="shared" si="4"/>
      </c>
      <c r="N37" s="199">
        <f t="shared" si="1"/>
      </c>
    </row>
    <row r="38" spans="1:13" s="187" customFormat="1" ht="12.75">
      <c r="A38" s="186"/>
      <c r="D38" s="188">
        <f ca="1">IF(SUM(INDIRECT(D$5&amp;"!$J$6:$J$100"))*2=SUM(D6:D37),"",SUM(INDIRECT(D$5&amp;"!$J$6:$J$100"))*2-SUM(D6:D37))</f>
      </c>
      <c r="E38" s="188">
        <f aca="true" ca="1" t="shared" si="5" ref="E38:M38">IF(SUM(INDIRECT(E$5&amp;"!$J$6:$J$100"))*2=SUM(E6:E37),"",SUM(INDIRECT(E$5&amp;"!$J$6:$J$100"))*2-SUM(E6:E37))</f>
      </c>
      <c r="F38" s="188">
        <f ca="1" t="shared" si="5"/>
      </c>
      <c r="G38" s="188">
        <f ca="1" t="shared" si="5"/>
      </c>
      <c r="H38" s="188">
        <f ca="1" t="shared" si="5"/>
      </c>
      <c r="I38" s="188">
        <f ca="1" t="shared" si="5"/>
      </c>
      <c r="J38" s="188">
        <f ca="1">IF(SUM(INDIRECT(J$5&amp;"!$J$6:$J$100"))=SUM(J6:J37),"",SUM(INDIRECT(J$5&amp;"!$J$6:$J$100"))-SUM(J6:J37))</f>
      </c>
      <c r="K38" s="188">
        <f ca="1" t="shared" si="5"/>
      </c>
      <c r="L38" s="188">
        <f ca="1" t="shared" si="5"/>
      </c>
      <c r="M38" s="188">
        <f ca="1" t="shared" si="5"/>
      </c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15" r:id="rId1"/>
  <ignoredErrors>
    <ignoredError sqref="J3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2" customWidth="1"/>
    <col min="2" max="2" width="4.375" style="15" customWidth="1"/>
    <col min="3" max="3" width="19.00390625" style="15" bestFit="1" customWidth="1"/>
    <col min="4" max="4" width="18.25390625" style="15" customWidth="1"/>
    <col min="5" max="5" width="6.75390625" style="12" customWidth="1"/>
    <col min="6" max="6" width="7.75390625" style="12" customWidth="1"/>
    <col min="7" max="7" width="7.75390625" style="68" customWidth="1"/>
    <col min="8" max="8" width="8.75390625" style="0" customWidth="1"/>
    <col min="9" max="9" width="5.00390625" style="67" customWidth="1"/>
    <col min="10" max="10" width="7.00390625" style="12" customWidth="1"/>
    <col min="11" max="16384" width="10.00390625" style="12" customWidth="1"/>
  </cols>
  <sheetData>
    <row r="1" spans="1:10" s="5" customFormat="1" ht="12.75">
      <c r="A1" s="1" t="s">
        <v>1816</v>
      </c>
      <c r="B1" s="2"/>
      <c r="C1" s="2"/>
      <c r="D1" s="2"/>
      <c r="E1" s="3"/>
      <c r="F1" s="81"/>
      <c r="G1" s="4"/>
      <c r="H1" s="4"/>
      <c r="I1" s="3"/>
      <c r="J1" s="3"/>
    </row>
    <row r="2" spans="1:10" s="5" customFormat="1" ht="12.75">
      <c r="A2" s="1" t="s">
        <v>444</v>
      </c>
      <c r="B2" s="2"/>
      <c r="C2" s="2"/>
      <c r="D2" s="2"/>
      <c r="E2" s="3"/>
      <c r="F2" s="81"/>
      <c r="G2" s="4"/>
      <c r="H2" s="4"/>
      <c r="I2" s="3"/>
      <c r="J2" s="3"/>
    </row>
    <row r="3" spans="1:9" s="7" customFormat="1" ht="12.75">
      <c r="A3" s="6"/>
      <c r="C3" s="57"/>
      <c r="D3" s="8"/>
      <c r="E3" s="9" t="s">
        <v>103</v>
      </c>
      <c r="F3" s="9">
        <v>8</v>
      </c>
      <c r="H3" s="58" t="s">
        <v>104</v>
      </c>
      <c r="I3" s="59"/>
    </row>
    <row r="4" spans="1:10" s="7" customFormat="1" ht="12.75">
      <c r="A4" s="10"/>
      <c r="B4" s="10"/>
      <c r="C4" s="10"/>
      <c r="D4" s="10"/>
      <c r="E4" s="9" t="s">
        <v>105</v>
      </c>
      <c r="F4" s="9">
        <v>21</v>
      </c>
      <c r="H4" s="60">
        <v>126</v>
      </c>
      <c r="I4" s="59"/>
      <c r="J4" s="9">
        <v>21</v>
      </c>
    </row>
    <row r="5" spans="1:10" s="7" customFormat="1" ht="12.75">
      <c r="A5" s="61" t="s">
        <v>0</v>
      </c>
      <c r="B5" s="61" t="s">
        <v>1</v>
      </c>
      <c r="C5" s="62" t="s">
        <v>2</v>
      </c>
      <c r="D5" s="62"/>
      <c r="E5" s="63" t="s">
        <v>3</v>
      </c>
      <c r="F5" s="63" t="s">
        <v>106</v>
      </c>
      <c r="G5" s="64" t="s">
        <v>27</v>
      </c>
      <c r="H5" s="64" t="s">
        <v>107</v>
      </c>
      <c r="I5" s="63" t="s">
        <v>108</v>
      </c>
      <c r="J5" s="63" t="s">
        <v>429</v>
      </c>
    </row>
    <row r="6" spans="1:12" ht="12.75">
      <c r="A6" s="79">
        <v>1</v>
      </c>
      <c r="B6" s="74">
        <v>6</v>
      </c>
      <c r="C6" s="11" t="s">
        <v>448</v>
      </c>
      <c r="D6" s="18" t="s">
        <v>125</v>
      </c>
      <c r="E6" s="17">
        <v>1</v>
      </c>
      <c r="F6" s="315">
        <v>47.75</v>
      </c>
      <c r="G6" s="65">
        <v>82</v>
      </c>
      <c r="H6" s="66">
        <v>0.6507936507936508</v>
      </c>
      <c r="I6" s="67">
        <v>11</v>
      </c>
      <c r="J6" s="12">
        <f>IF(C6="","",IF(A6="=",J5,(COUNT(B:B)-A6+1)*2))</f>
        <v>16</v>
      </c>
      <c r="L6" s="19"/>
    </row>
    <row r="7" spans="1:12" ht="12.75">
      <c r="A7" s="79">
        <v>2</v>
      </c>
      <c r="B7" s="73">
        <v>3</v>
      </c>
      <c r="C7" s="13" t="s">
        <v>129</v>
      </c>
      <c r="D7" s="14" t="s">
        <v>117</v>
      </c>
      <c r="E7" s="17">
        <v>2</v>
      </c>
      <c r="F7" s="315">
        <v>26.125</v>
      </c>
      <c r="G7" s="65">
        <v>65</v>
      </c>
      <c r="H7" s="66">
        <v>0.5158730158730159</v>
      </c>
      <c r="I7" s="67">
        <v>4</v>
      </c>
      <c r="J7" s="12">
        <f aca="true" t="shared" si="0" ref="J7:J21">IF(C7="","",IF(A7="=",J6,(COUNT(B$1:B$65536)-A7+1)*2))</f>
        <v>14</v>
      </c>
      <c r="L7" s="19"/>
    </row>
    <row r="8" spans="1:12" ht="12.75">
      <c r="A8" s="79">
        <v>3</v>
      </c>
      <c r="B8" s="74">
        <v>2</v>
      </c>
      <c r="C8" s="13" t="s">
        <v>122</v>
      </c>
      <c r="D8" s="14" t="s">
        <v>123</v>
      </c>
      <c r="E8" s="17">
        <v>-1</v>
      </c>
      <c r="F8" s="315">
        <v>5.75</v>
      </c>
      <c r="G8" s="65">
        <v>58</v>
      </c>
      <c r="H8" s="66">
        <v>0.4603174603174603</v>
      </c>
      <c r="I8" s="67">
        <v>1</v>
      </c>
      <c r="J8" s="12">
        <f t="shared" si="0"/>
        <v>12</v>
      </c>
      <c r="L8" s="19"/>
    </row>
    <row r="9" spans="1:12" ht="12.75">
      <c r="A9" s="79">
        <v>4</v>
      </c>
      <c r="B9" s="73">
        <v>8</v>
      </c>
      <c r="C9" s="13" t="s">
        <v>1673</v>
      </c>
      <c r="D9" s="14" t="s">
        <v>1818</v>
      </c>
      <c r="E9" s="17">
        <v>2</v>
      </c>
      <c r="F9" s="315">
        <v>-10.375</v>
      </c>
      <c r="G9" s="65">
        <v>64</v>
      </c>
      <c r="H9" s="66">
        <v>0.5079365079365079</v>
      </c>
      <c r="J9" s="12">
        <f t="shared" si="0"/>
        <v>10</v>
      </c>
      <c r="L9" s="19"/>
    </row>
    <row r="10" spans="1:12" ht="12.75">
      <c r="A10" s="79">
        <v>5</v>
      </c>
      <c r="B10" s="74">
        <v>7</v>
      </c>
      <c r="C10" s="13" t="s">
        <v>126</v>
      </c>
      <c r="D10" s="14" t="s">
        <v>127</v>
      </c>
      <c r="E10" s="17">
        <v>1</v>
      </c>
      <c r="F10" s="315">
        <v>-12.5</v>
      </c>
      <c r="G10" s="65">
        <v>61</v>
      </c>
      <c r="H10" s="66">
        <v>0.48412698412698413</v>
      </c>
      <c r="J10" s="12">
        <f t="shared" si="0"/>
        <v>8</v>
      </c>
      <c r="L10" s="19"/>
    </row>
    <row r="11" spans="1:12" ht="12.75">
      <c r="A11" s="79" t="s">
        <v>115</v>
      </c>
      <c r="B11" s="74">
        <v>4</v>
      </c>
      <c r="C11" s="13" t="s">
        <v>446</v>
      </c>
      <c r="D11" s="14" t="s">
        <v>447</v>
      </c>
      <c r="E11" s="17">
        <v>-0.5</v>
      </c>
      <c r="F11" s="315">
        <v>-12.5</v>
      </c>
      <c r="G11" s="65">
        <v>63</v>
      </c>
      <c r="H11" s="66">
        <v>0.5</v>
      </c>
      <c r="J11" s="12">
        <f t="shared" si="0"/>
        <v>8</v>
      </c>
      <c r="L11" s="19"/>
    </row>
    <row r="12" spans="1:12" ht="12.75">
      <c r="A12" s="79">
        <v>7</v>
      </c>
      <c r="B12" s="74">
        <v>1</v>
      </c>
      <c r="C12" s="13" t="s">
        <v>118</v>
      </c>
      <c r="D12" s="14" t="s">
        <v>119</v>
      </c>
      <c r="E12" s="17">
        <v>1</v>
      </c>
      <c r="F12" s="315">
        <v>-22.125</v>
      </c>
      <c r="G12" s="65">
        <v>56</v>
      </c>
      <c r="H12" s="66">
        <v>0.4444444444444444</v>
      </c>
      <c r="J12" s="12">
        <f t="shared" si="0"/>
        <v>4</v>
      </c>
      <c r="L12" s="19"/>
    </row>
    <row r="13" spans="1:12" ht="12.75">
      <c r="A13" s="79" t="s">
        <v>115</v>
      </c>
      <c r="B13" s="74">
        <v>5</v>
      </c>
      <c r="C13" s="13" t="s">
        <v>935</v>
      </c>
      <c r="D13" s="14" t="s">
        <v>1672</v>
      </c>
      <c r="E13" s="17">
        <v>1</v>
      </c>
      <c r="F13" s="315">
        <v>-22.125</v>
      </c>
      <c r="G13" s="65">
        <v>55</v>
      </c>
      <c r="H13" s="66">
        <v>0.4365079365079365</v>
      </c>
      <c r="J13" s="12">
        <f t="shared" si="0"/>
        <v>4</v>
      </c>
      <c r="L13" s="19"/>
    </row>
    <row r="14" spans="2:12" ht="12.75">
      <c r="B14" s="12"/>
      <c r="C14" s="12"/>
      <c r="D14" s="12"/>
      <c r="F14" s="67"/>
      <c r="G14" s="67"/>
      <c r="J14" s="12">
        <f t="shared" si="0"/>
      </c>
      <c r="L14" s="19"/>
    </row>
    <row r="15" spans="2:12" ht="12.75">
      <c r="B15" s="12"/>
      <c r="C15" s="12"/>
      <c r="D15" s="12"/>
      <c r="F15" s="67"/>
      <c r="G15" s="67"/>
      <c r="J15" s="12">
        <f t="shared" si="0"/>
      </c>
      <c r="L15" s="19"/>
    </row>
    <row r="16" spans="2:12" ht="12.75">
      <c r="B16" s="12"/>
      <c r="C16" s="12"/>
      <c r="D16" s="12"/>
      <c r="F16" s="67"/>
      <c r="G16" s="67"/>
      <c r="J16" s="12">
        <f t="shared" si="0"/>
      </c>
      <c r="L16" s="19"/>
    </row>
    <row r="17" spans="2:12" ht="12.75">
      <c r="B17" s="12"/>
      <c r="C17" s="12"/>
      <c r="D17" s="12"/>
      <c r="F17" s="67"/>
      <c r="G17" s="67"/>
      <c r="J17" s="12">
        <f t="shared" si="0"/>
      </c>
      <c r="L17" s="19"/>
    </row>
    <row r="18" spans="2:12" ht="12.75">
      <c r="B18" s="12"/>
      <c r="C18" s="12"/>
      <c r="D18" s="12"/>
      <c r="F18" s="67"/>
      <c r="G18" s="67"/>
      <c r="J18" s="12">
        <f t="shared" si="0"/>
      </c>
      <c r="L18" s="19"/>
    </row>
    <row r="19" spans="2:12" ht="12.75">
      <c r="B19" s="12"/>
      <c r="C19" s="12"/>
      <c r="D19" s="12"/>
      <c r="F19" s="67"/>
      <c r="G19" s="67"/>
      <c r="J19" s="12">
        <f t="shared" si="0"/>
      </c>
      <c r="L19" s="19"/>
    </row>
    <row r="20" spans="2:12" ht="12.75">
      <c r="B20" s="12"/>
      <c r="C20" s="12"/>
      <c r="D20" s="12"/>
      <c r="F20" s="67"/>
      <c r="G20" s="67"/>
      <c r="J20" s="12">
        <f t="shared" si="0"/>
      </c>
      <c r="L20" s="19"/>
    </row>
    <row r="21" spans="2:12" ht="12.75">
      <c r="B21" s="12"/>
      <c r="C21" s="12"/>
      <c r="D21" s="12"/>
      <c r="F21" s="67"/>
      <c r="G21" s="67"/>
      <c r="J21" s="12">
        <f t="shared" si="0"/>
      </c>
      <c r="L21" s="19"/>
    </row>
    <row r="22" spans="2:7" ht="12.75">
      <c r="B22" s="12"/>
      <c r="C22" s="12"/>
      <c r="D22" s="12"/>
      <c r="F22" s="67"/>
      <c r="G22" s="67"/>
    </row>
    <row r="23" spans="2:7" ht="12.75">
      <c r="B23" s="12"/>
      <c r="C23" s="12"/>
      <c r="D23" s="12"/>
      <c r="F23" s="67"/>
      <c r="G23" s="67"/>
    </row>
    <row r="24" spans="2:7" ht="12.75">
      <c r="B24" s="12"/>
      <c r="C24" s="12"/>
      <c r="D24" s="12"/>
      <c r="F24" s="67"/>
      <c r="G24" s="67"/>
    </row>
    <row r="25" spans="2:7" ht="12.75">
      <c r="B25" s="12"/>
      <c r="C25" s="12"/>
      <c r="D25" s="12"/>
      <c r="F25" s="67"/>
      <c r="G25" s="67"/>
    </row>
    <row r="26" spans="2:7" ht="12.75">
      <c r="B26" s="12"/>
      <c r="C26" s="12"/>
      <c r="D26" s="12"/>
      <c r="F26" s="67"/>
      <c r="G26" s="6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2" customWidth="1"/>
    <col min="2" max="2" width="4.375" style="15" customWidth="1"/>
    <col min="3" max="3" width="19.00390625" style="15" bestFit="1" customWidth="1"/>
    <col min="4" max="4" width="18.25390625" style="15" customWidth="1"/>
    <col min="5" max="5" width="6.75390625" style="12" customWidth="1"/>
    <col min="6" max="6" width="7.75390625" style="12" customWidth="1"/>
    <col min="7" max="7" width="7.75390625" style="68" customWidth="1"/>
    <col min="8" max="8" width="8.75390625" style="0" customWidth="1"/>
    <col min="9" max="9" width="5.00390625" style="67" customWidth="1"/>
    <col min="10" max="10" width="7.00390625" style="12" customWidth="1"/>
    <col min="11" max="16384" width="10.00390625" style="12" customWidth="1"/>
  </cols>
  <sheetData>
    <row r="1" spans="1:10" s="5" customFormat="1" ht="12.75">
      <c r="A1" s="1" t="s">
        <v>1817</v>
      </c>
      <c r="B1" s="2"/>
      <c r="C1" s="2"/>
      <c r="D1" s="2"/>
      <c r="E1" s="3"/>
      <c r="F1" s="81"/>
      <c r="G1" s="4"/>
      <c r="H1" s="4"/>
      <c r="I1" s="3"/>
      <c r="J1" s="3"/>
    </row>
    <row r="2" spans="1:10" s="5" customFormat="1" ht="12.75">
      <c r="A2" s="1" t="s">
        <v>445</v>
      </c>
      <c r="B2" s="2"/>
      <c r="C2" s="2"/>
      <c r="D2" s="2"/>
      <c r="E2" s="3"/>
      <c r="F2" s="81"/>
      <c r="G2" s="4"/>
      <c r="H2" s="4"/>
      <c r="I2" s="3"/>
      <c r="J2" s="3"/>
    </row>
    <row r="3" spans="1:8" s="7" customFormat="1" ht="12.75">
      <c r="A3" s="6"/>
      <c r="C3" s="57"/>
      <c r="D3" s="8"/>
      <c r="E3" s="9" t="s">
        <v>103</v>
      </c>
      <c r="F3" s="9">
        <v>8</v>
      </c>
      <c r="H3" s="58" t="s">
        <v>104</v>
      </c>
    </row>
    <row r="4" spans="1:10" s="7" customFormat="1" ht="12.75">
      <c r="A4" s="10"/>
      <c r="B4" s="10"/>
      <c r="C4" s="10"/>
      <c r="D4" s="10"/>
      <c r="E4" s="9" t="s">
        <v>105</v>
      </c>
      <c r="F4" s="9">
        <v>21</v>
      </c>
      <c r="H4" s="60">
        <v>126</v>
      </c>
      <c r="J4" s="9">
        <v>21</v>
      </c>
    </row>
    <row r="5" spans="1:10" s="7" customFormat="1" ht="12.75">
      <c r="A5" s="61" t="s">
        <v>0</v>
      </c>
      <c r="B5" s="61" t="s">
        <v>1</v>
      </c>
      <c r="C5" s="62" t="s">
        <v>2</v>
      </c>
      <c r="D5" s="62"/>
      <c r="E5" s="63" t="s">
        <v>3</v>
      </c>
      <c r="F5" s="63" t="s">
        <v>106</v>
      </c>
      <c r="G5" s="273" t="s">
        <v>27</v>
      </c>
      <c r="H5" s="64" t="s">
        <v>107</v>
      </c>
      <c r="I5" s="63" t="s">
        <v>108</v>
      </c>
      <c r="J5" s="63" t="s">
        <v>429</v>
      </c>
    </row>
    <row r="6" spans="1:12" ht="12.75">
      <c r="A6" s="79">
        <v>1</v>
      </c>
      <c r="B6" s="74">
        <v>1</v>
      </c>
      <c r="C6" s="13" t="s">
        <v>122</v>
      </c>
      <c r="D6" s="14" t="s">
        <v>123</v>
      </c>
      <c r="E6" s="17">
        <v>-1</v>
      </c>
      <c r="F6" s="274">
        <f>SUMIF('[1]Расклады'!C:C,B6,'[1]Расклады'!A:A)+SUMIF('[1]Расклады'!I:I,B6,'[1]Расклады'!K:K)+SUMIF('[1]Расклады'!O:O,B6,'[1]Расклады'!M:M)+SUMIF('[1]Расклады'!U:U,B6,'[1]Расклады'!W:W)</f>
        <v>61.375</v>
      </c>
      <c r="G6" s="65">
        <f>SUMIF('[1]Расклады'!$C:$C,$B6,'[1]Расклады'!B:B)+SUMIF('[1]Расклады'!$I:$I,$B6,'[1]Расклады'!J:J)+SUMIF('[1]Расклады'!$O:$O,$B6,'[1]Расклады'!N:N)+SUMIF('[1]Расклады'!$U:$U,$B6,'[1]Расклады'!V:V)</f>
        <v>78</v>
      </c>
      <c r="H6" s="312">
        <f aca="true" t="shared" si="0" ref="H6:H13">G6/$H$4</f>
        <v>0.6190476190476191</v>
      </c>
      <c r="I6" s="68">
        <v>11</v>
      </c>
      <c r="J6" s="12">
        <f aca="true" t="shared" si="1" ref="J6:J13">IF(C6="","",IF(A6="=",J5,(COUNT(B$1:B$65536)-A6+1)*2))</f>
        <v>16</v>
      </c>
      <c r="L6" s="19"/>
    </row>
    <row r="7" spans="1:12" ht="12.75">
      <c r="A7" s="82">
        <v>2</v>
      </c>
      <c r="B7" s="74">
        <v>4</v>
      </c>
      <c r="C7" s="13" t="s">
        <v>446</v>
      </c>
      <c r="D7" s="14" t="s">
        <v>447</v>
      </c>
      <c r="E7" s="17">
        <v>-0.5</v>
      </c>
      <c r="F7" s="274">
        <f>SUMIF('[1]Расклады'!C:C,B7,'[1]Расклады'!A:A)+SUMIF('[1]Расклады'!I:I,B7,'[1]Расклады'!K:K)+SUMIF('[1]Расклады'!O:O,B7,'[1]Расклады'!M:M)+SUMIF('[1]Расклады'!U:U,B7,'[1]Расклады'!W:W)</f>
        <v>35.25</v>
      </c>
      <c r="G7" s="65">
        <f>SUMIF('[1]Расклады'!$C:$C,$B7,'[1]Расклады'!B:B)+SUMIF('[1]Расклады'!$I:$I,$B7,'[1]Расклады'!J:J)+SUMIF('[1]Расклады'!$O:$O,$B7,'[1]Расклады'!N:N)+SUMIF('[1]Расклады'!$U:$U,$B7,'[1]Расклады'!V:V)</f>
        <v>73</v>
      </c>
      <c r="H7" s="312">
        <f t="shared" si="0"/>
        <v>0.5793650793650794</v>
      </c>
      <c r="I7" s="67">
        <v>4</v>
      </c>
      <c r="J7" s="12">
        <f t="shared" si="1"/>
        <v>14</v>
      </c>
      <c r="L7" s="19"/>
    </row>
    <row r="8" spans="1:12" ht="12.75">
      <c r="A8" s="79">
        <v>3</v>
      </c>
      <c r="B8" s="74">
        <v>2</v>
      </c>
      <c r="C8" s="13" t="s">
        <v>111</v>
      </c>
      <c r="D8" s="14" t="s">
        <v>112</v>
      </c>
      <c r="E8" s="17">
        <v>0.5</v>
      </c>
      <c r="F8" s="274">
        <f>SUMIF('[1]Расклады'!C:C,B8,'[1]Расклады'!A:A)+SUMIF('[1]Расклады'!I:I,B8,'[1]Расклады'!K:K)+SUMIF('[1]Расклады'!O:O,B8,'[1]Расклады'!M:M)+SUMIF('[1]Расклады'!U:U,B8,'[1]Расклады'!W:W)</f>
        <v>16.75</v>
      </c>
      <c r="G8" s="65">
        <f>SUMIF('[1]Расклады'!$C:$C,$B8,'[1]Расклады'!B:B)+SUMIF('[1]Расклады'!$I:$I,$B8,'[1]Расклады'!J:J)+SUMIF('[1]Расклады'!$O:$O,$B8,'[1]Расклады'!N:N)+SUMIF('[1]Расклады'!$U:$U,$B8,'[1]Расклады'!V:V)</f>
        <v>67</v>
      </c>
      <c r="H8" s="312">
        <f t="shared" si="0"/>
        <v>0.5317460317460317</v>
      </c>
      <c r="I8" s="68">
        <v>1</v>
      </c>
      <c r="J8" s="12">
        <f t="shared" si="1"/>
        <v>12</v>
      </c>
      <c r="L8" s="19"/>
    </row>
    <row r="9" spans="1:12" ht="12.75">
      <c r="A9" s="82">
        <v>4</v>
      </c>
      <c r="B9" s="74">
        <v>8</v>
      </c>
      <c r="C9" s="13" t="s">
        <v>124</v>
      </c>
      <c r="D9" s="14" t="s">
        <v>125</v>
      </c>
      <c r="E9" s="17">
        <v>1</v>
      </c>
      <c r="F9" s="274">
        <f>SUMIF('[1]Расклады'!C:C,B9,'[1]Расклады'!A:A)+SUMIF('[1]Расклады'!I:I,B9,'[1]Расклады'!K:K)+SUMIF('[1]Расклады'!O:O,B9,'[1]Расклады'!M:M)+SUMIF('[1]Расклады'!U:U,B9,'[1]Расклады'!W:W)</f>
        <v>0</v>
      </c>
      <c r="G9" s="65">
        <f>SUMIF('[1]Расклады'!$C:$C,$B9,'[1]Расклады'!B:B)+SUMIF('[1]Расклады'!$I:$I,$B9,'[1]Расклады'!J:J)+SUMIF('[1]Расклады'!$O:$O,$B9,'[1]Расклады'!N:N)+SUMIF('[1]Расклады'!$U:$U,$B9,'[1]Расклады'!V:V)</f>
        <v>71</v>
      </c>
      <c r="H9" s="312">
        <f t="shared" si="0"/>
        <v>0.5634920634920635</v>
      </c>
      <c r="J9" s="12">
        <f t="shared" si="1"/>
        <v>10</v>
      </c>
      <c r="L9" s="19"/>
    </row>
    <row r="10" spans="1:12" ht="12.75">
      <c r="A10" s="79">
        <v>5</v>
      </c>
      <c r="B10" s="73">
        <v>5</v>
      </c>
      <c r="C10" s="13" t="s">
        <v>129</v>
      </c>
      <c r="D10" s="14" t="s">
        <v>117</v>
      </c>
      <c r="E10" s="17">
        <v>2</v>
      </c>
      <c r="F10" s="274">
        <f>SUMIF('[1]Расклады'!C:C,B10,'[1]Расклады'!A:A)+SUMIF('[1]Расклады'!I:I,B10,'[1]Расклады'!K:K)+SUMIF('[1]Расклады'!O:O,B10,'[1]Расклады'!M:M)+SUMIF('[1]Расклады'!U:U,B10,'[1]Расклады'!W:W)</f>
        <v>-5.375</v>
      </c>
      <c r="G10" s="65">
        <f>SUMIF('[1]Расклады'!$C:$C,$B10,'[1]Расклады'!B:B)+SUMIF('[1]Расклады'!$I:$I,$B10,'[1]Расклады'!J:J)+SUMIF('[1]Расклады'!$O:$O,$B10,'[1]Расклады'!N:N)+SUMIF('[1]Расклады'!$U:$U,$B10,'[1]Расклады'!V:V)</f>
        <v>58</v>
      </c>
      <c r="H10" s="312">
        <f t="shared" si="0"/>
        <v>0.4603174603174603</v>
      </c>
      <c r="I10" s="68"/>
      <c r="J10" s="12">
        <f t="shared" si="1"/>
        <v>8</v>
      </c>
      <c r="L10" s="19"/>
    </row>
    <row r="11" spans="1:12" ht="12.75">
      <c r="A11" s="79">
        <v>6</v>
      </c>
      <c r="B11" s="74">
        <v>7</v>
      </c>
      <c r="C11" s="13" t="s">
        <v>935</v>
      </c>
      <c r="D11" s="14" t="s">
        <v>1672</v>
      </c>
      <c r="E11" s="17">
        <v>1</v>
      </c>
      <c r="F11" s="274">
        <f>SUMIF('[1]Расклады'!C:C,B11,'[1]Расклады'!A:A)+SUMIF('[1]Расклады'!I:I,B11,'[1]Расклады'!K:K)+SUMIF('[1]Расклады'!O:O,B11,'[1]Расклады'!M:M)+SUMIF('[1]Расклады'!U:U,B11,'[1]Расклады'!W:W)</f>
        <v>-24.875</v>
      </c>
      <c r="G11" s="65">
        <f>SUMIF('[1]Расклады'!$C:$C,$B11,'[1]Расклады'!B:B)+SUMIF('[1]Расклады'!$I:$I,$B11,'[1]Расклады'!J:J)+SUMIF('[1]Расклады'!$O:$O,$B11,'[1]Расклады'!N:N)+SUMIF('[1]Расклады'!$U:$U,$B11,'[1]Расклады'!V:V)</f>
        <v>58</v>
      </c>
      <c r="H11" s="312">
        <f t="shared" si="0"/>
        <v>0.4603174603174603</v>
      </c>
      <c r="J11" s="12">
        <f t="shared" si="1"/>
        <v>6</v>
      </c>
      <c r="L11" s="19"/>
    </row>
    <row r="12" spans="1:12" ht="12.75">
      <c r="A12" s="79">
        <v>7</v>
      </c>
      <c r="B12" s="74">
        <v>6</v>
      </c>
      <c r="C12" s="13" t="s">
        <v>126</v>
      </c>
      <c r="D12" s="14" t="s">
        <v>127</v>
      </c>
      <c r="E12" s="17">
        <v>1</v>
      </c>
      <c r="F12" s="274">
        <f>SUMIF('[1]Расклады'!C:C,B12,'[1]Расклады'!A:A)+SUMIF('[1]Расклады'!I:I,B12,'[1]Расклады'!K:K)+SUMIF('[1]Расклады'!O:O,B12,'[1]Расклады'!M:M)+SUMIF('[1]Расклады'!U:U,B12,'[1]Расклады'!W:W)</f>
        <v>-40.375</v>
      </c>
      <c r="G12" s="65">
        <f>SUMIF('[1]Расклады'!$C:$C,$B12,'[1]Расклады'!B:B)+SUMIF('[1]Расклады'!$I:$I,$B12,'[1]Расклады'!J:J)+SUMIF('[1]Расклады'!$O:$O,$B12,'[1]Расклады'!N:N)+SUMIF('[1]Расклады'!$U:$U,$B12,'[1]Расклады'!V:V)</f>
        <v>50</v>
      </c>
      <c r="H12" s="312">
        <f t="shared" si="0"/>
        <v>0.3968253968253968</v>
      </c>
      <c r="J12" s="12">
        <f t="shared" si="1"/>
        <v>4</v>
      </c>
      <c r="L12" s="19"/>
    </row>
    <row r="13" spans="1:12" ht="12.75">
      <c r="A13" s="79">
        <v>8</v>
      </c>
      <c r="B13" s="74">
        <v>3</v>
      </c>
      <c r="C13" s="13" t="s">
        <v>118</v>
      </c>
      <c r="D13" s="14" t="s">
        <v>119</v>
      </c>
      <c r="E13" s="17">
        <v>1</v>
      </c>
      <c r="F13" s="274">
        <f>SUMIF('[1]Расклады'!C:C,B13,'[1]Расклады'!A:A)+SUMIF('[1]Расклады'!I:I,B13,'[1]Расклады'!K:K)+SUMIF('[1]Расклады'!O:O,B13,'[1]Расклады'!M:M)+SUMIF('[1]Расклады'!U:U,B13,'[1]Расклады'!W:W)</f>
        <v>-42.75</v>
      </c>
      <c r="G13" s="65">
        <f>SUMIF('[1]Расклады'!$C:$C,$B13,'[1]Расклады'!B:B)+SUMIF('[1]Расклады'!$I:$I,$B13,'[1]Расклады'!J:J)+SUMIF('[1]Расклады'!$O:$O,$B13,'[1]Расклады'!N:N)+SUMIF('[1]Расклады'!$U:$U,$B13,'[1]Расклады'!V:V)</f>
        <v>49</v>
      </c>
      <c r="H13" s="312">
        <f t="shared" si="0"/>
        <v>0.3888888888888889</v>
      </c>
      <c r="I13" s="68"/>
      <c r="J13" s="12">
        <f t="shared" si="1"/>
        <v>2</v>
      </c>
      <c r="L13" s="19"/>
    </row>
    <row r="14" spans="2:7" ht="12.75">
      <c r="B14" s="12"/>
      <c r="C14" s="12"/>
      <c r="D14" s="12"/>
      <c r="F14" s="67"/>
      <c r="G14" s="67"/>
    </row>
    <row r="15" spans="2:7" ht="12.75">
      <c r="B15" s="12"/>
      <c r="C15" s="12"/>
      <c r="D15" s="12"/>
      <c r="F15" s="67"/>
      <c r="G15" s="67"/>
    </row>
    <row r="16" spans="2:7" ht="12.75">
      <c r="B16" s="12"/>
      <c r="C16" s="12"/>
      <c r="D16" s="12"/>
      <c r="F16" s="67"/>
      <c r="G16" s="67"/>
    </row>
    <row r="17" spans="2:7" ht="12.75">
      <c r="B17" s="12"/>
      <c r="C17" s="12"/>
      <c r="D17" s="12"/>
      <c r="F17" s="67"/>
      <c r="G17" s="67"/>
    </row>
    <row r="18" spans="2:7" ht="12.75">
      <c r="B18" s="12"/>
      <c r="C18" s="12"/>
      <c r="D18" s="12"/>
      <c r="F18" s="67"/>
      <c r="G18" s="6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875" style="29" customWidth="1"/>
    <col min="2" max="2" width="5.00390625" style="29" customWidth="1"/>
    <col min="3" max="3" width="3.25390625" style="56" customWidth="1"/>
    <col min="4" max="4" width="5.75390625" style="29" customWidth="1"/>
    <col min="5" max="5" width="3.25390625" style="29" customWidth="1"/>
    <col min="6" max="6" width="3.75390625" style="29" customWidth="1"/>
    <col min="7" max="7" width="6.875" style="29" customWidth="1"/>
    <col min="8" max="8" width="6.25390625" style="29" customWidth="1"/>
    <col min="9" max="9" width="3.25390625" style="56" customWidth="1"/>
    <col min="10" max="10" width="5.00390625" style="29" customWidth="1"/>
    <col min="11" max="11" width="5.75390625" style="29" customWidth="1"/>
    <col min="12" max="12" width="0.74609375" style="54" customWidth="1"/>
    <col min="13" max="13" width="5.625" style="29" customWidth="1"/>
    <col min="14" max="14" width="5.00390625" style="29" customWidth="1"/>
    <col min="15" max="15" width="3.25390625" style="56" customWidth="1"/>
    <col min="16" max="16" width="5.75390625" style="29" customWidth="1"/>
    <col min="17" max="17" width="3.25390625" style="29" customWidth="1"/>
    <col min="18" max="18" width="3.75390625" style="29" customWidth="1"/>
    <col min="19" max="19" width="7.375" style="29" customWidth="1"/>
    <col min="20" max="20" width="5.75390625" style="29" customWidth="1"/>
    <col min="21" max="21" width="3.25390625" style="56" customWidth="1"/>
    <col min="22" max="22" width="5.25390625" style="29" customWidth="1"/>
    <col min="23" max="23" width="5.625" style="29" customWidth="1"/>
    <col min="24" max="16384" width="5.00390625" style="29" customWidth="1"/>
  </cols>
  <sheetData>
    <row r="1" spans="1:23" ht="15">
      <c r="A1" s="84"/>
      <c r="B1" s="85" t="s">
        <v>5</v>
      </c>
      <c r="C1" s="86"/>
      <c r="D1" s="85"/>
      <c r="E1" s="87" t="s">
        <v>6</v>
      </c>
      <c r="F1" s="88"/>
      <c r="G1" s="89" t="s">
        <v>7</v>
      </c>
      <c r="H1" s="89"/>
      <c r="I1" s="90" t="s">
        <v>8</v>
      </c>
      <c r="J1" s="90"/>
      <c r="K1" s="91"/>
      <c r="L1" s="92">
        <v>150</v>
      </c>
      <c r="M1" s="84"/>
      <c r="N1" s="85" t="s">
        <v>5</v>
      </c>
      <c r="O1" s="86"/>
      <c r="P1" s="85"/>
      <c r="Q1" s="87" t="s">
        <v>9</v>
      </c>
      <c r="R1" s="88"/>
      <c r="S1" s="89" t="s">
        <v>7</v>
      </c>
      <c r="T1" s="89"/>
      <c r="U1" s="90" t="s">
        <v>10</v>
      </c>
      <c r="V1" s="90"/>
      <c r="W1" s="91"/>
    </row>
    <row r="2" spans="1:23" ht="12.75">
      <c r="A2" s="93"/>
      <c r="B2" s="93"/>
      <c r="C2" s="94"/>
      <c r="D2" s="95"/>
      <c r="E2" s="95"/>
      <c r="F2" s="95"/>
      <c r="G2" s="96" t="s">
        <v>11</v>
      </c>
      <c r="H2" s="96"/>
      <c r="I2" s="90" t="s">
        <v>12</v>
      </c>
      <c r="J2" s="90"/>
      <c r="K2" s="91"/>
      <c r="L2" s="92">
        <v>150</v>
      </c>
      <c r="M2" s="93"/>
      <c r="N2" s="93"/>
      <c r="O2" s="94"/>
      <c r="P2" s="95"/>
      <c r="Q2" s="95"/>
      <c r="R2" s="95"/>
      <c r="S2" s="96" t="s">
        <v>11</v>
      </c>
      <c r="T2" s="96"/>
      <c r="U2" s="90" t="s">
        <v>13</v>
      </c>
      <c r="V2" s="90"/>
      <c r="W2" s="91"/>
    </row>
    <row r="3" spans="1:23" ht="4.5" customHeight="1">
      <c r="A3" s="97"/>
      <c r="B3" s="98"/>
      <c r="C3" s="99"/>
      <c r="D3" s="100"/>
      <c r="E3" s="101"/>
      <c r="F3" s="102"/>
      <c r="G3" s="103"/>
      <c r="H3" s="103"/>
      <c r="I3" s="99"/>
      <c r="J3" s="98"/>
      <c r="K3" s="104"/>
      <c r="L3" s="92"/>
      <c r="M3" s="97"/>
      <c r="N3" s="98"/>
      <c r="O3" s="99"/>
      <c r="P3" s="100"/>
      <c r="Q3" s="101"/>
      <c r="R3" s="102"/>
      <c r="S3" s="103"/>
      <c r="T3" s="103"/>
      <c r="U3" s="99"/>
      <c r="V3" s="98"/>
      <c r="W3" s="104"/>
    </row>
    <row r="4" spans="1:23" s="114" customFormat="1" ht="12.75" customHeight="1">
      <c r="A4" s="105"/>
      <c r="B4" s="106"/>
      <c r="C4" s="107"/>
      <c r="D4" s="108"/>
      <c r="E4" s="36" t="s">
        <v>14</v>
      </c>
      <c r="F4" s="109" t="s">
        <v>140</v>
      </c>
      <c r="G4" s="110"/>
      <c r="H4" s="111"/>
      <c r="I4" s="111"/>
      <c r="J4" s="106"/>
      <c r="K4" s="112"/>
      <c r="L4" s="113"/>
      <c r="M4" s="105"/>
      <c r="N4" s="106"/>
      <c r="O4" s="107"/>
      <c r="P4" s="108"/>
      <c r="Q4" s="36" t="s">
        <v>14</v>
      </c>
      <c r="R4" s="109" t="s">
        <v>84</v>
      </c>
      <c r="S4" s="110"/>
      <c r="T4" s="111"/>
      <c r="U4" s="111"/>
      <c r="V4" s="106"/>
      <c r="W4" s="112"/>
    </row>
    <row r="5" spans="1:23" s="114" customFormat="1" ht="12.75" customHeight="1">
      <c r="A5" s="105"/>
      <c r="B5" s="106"/>
      <c r="C5" s="107"/>
      <c r="D5" s="108"/>
      <c r="E5" s="42" t="s">
        <v>15</v>
      </c>
      <c r="F5" s="109" t="s">
        <v>22</v>
      </c>
      <c r="G5" s="115"/>
      <c r="H5" s="111"/>
      <c r="I5" s="111"/>
      <c r="J5" s="106"/>
      <c r="K5" s="112"/>
      <c r="L5" s="113"/>
      <c r="M5" s="105"/>
      <c r="N5" s="106"/>
      <c r="O5" s="107"/>
      <c r="P5" s="108"/>
      <c r="Q5" s="42" t="s">
        <v>15</v>
      </c>
      <c r="R5" s="109" t="s">
        <v>66</v>
      </c>
      <c r="S5" s="115"/>
      <c r="T5" s="111"/>
      <c r="U5" s="111"/>
      <c r="V5" s="106"/>
      <c r="W5" s="112"/>
    </row>
    <row r="6" spans="1:23" s="114" customFormat="1" ht="12.75" customHeight="1">
      <c r="A6" s="105"/>
      <c r="B6" s="106"/>
      <c r="C6" s="107"/>
      <c r="D6" s="108"/>
      <c r="E6" s="42" t="s">
        <v>16</v>
      </c>
      <c r="F6" s="116" t="s">
        <v>141</v>
      </c>
      <c r="G6" s="110"/>
      <c r="H6" s="111"/>
      <c r="I6" s="111"/>
      <c r="J6" s="106"/>
      <c r="K6" s="112"/>
      <c r="L6" s="113"/>
      <c r="M6" s="105"/>
      <c r="N6" s="106"/>
      <c r="O6" s="107"/>
      <c r="P6" s="108"/>
      <c r="Q6" s="42" t="s">
        <v>16</v>
      </c>
      <c r="R6" s="109" t="s">
        <v>142</v>
      </c>
      <c r="S6" s="110"/>
      <c r="T6" s="111"/>
      <c r="U6" s="111"/>
      <c r="V6" s="106"/>
      <c r="W6" s="112"/>
    </row>
    <row r="7" spans="1:23" s="114" customFormat="1" ht="12.75" customHeight="1">
      <c r="A7" s="105"/>
      <c r="B7" s="106"/>
      <c r="C7" s="107"/>
      <c r="D7" s="108"/>
      <c r="E7" s="36" t="s">
        <v>18</v>
      </c>
      <c r="F7" s="109" t="s">
        <v>80</v>
      </c>
      <c r="G7" s="110"/>
      <c r="H7" s="111"/>
      <c r="I7" s="111"/>
      <c r="J7" s="106"/>
      <c r="K7" s="112"/>
      <c r="L7" s="113"/>
      <c r="M7" s="105"/>
      <c r="N7" s="106"/>
      <c r="O7" s="107"/>
      <c r="P7" s="108"/>
      <c r="Q7" s="36" t="s">
        <v>18</v>
      </c>
      <c r="R7" s="109" t="s">
        <v>143</v>
      </c>
      <c r="S7" s="110"/>
      <c r="T7" s="111"/>
      <c r="U7" s="111"/>
      <c r="V7" s="106"/>
      <c r="W7" s="112"/>
    </row>
    <row r="8" spans="1:23" s="114" customFormat="1" ht="12.75" customHeight="1">
      <c r="A8" s="117" t="s">
        <v>14</v>
      </c>
      <c r="B8" s="118" t="s">
        <v>144</v>
      </c>
      <c r="C8" s="107"/>
      <c r="D8" s="108"/>
      <c r="E8" s="119"/>
      <c r="F8" s="110"/>
      <c r="G8" s="36" t="s">
        <v>14</v>
      </c>
      <c r="H8" s="120" t="s">
        <v>145</v>
      </c>
      <c r="I8" s="110"/>
      <c r="J8" s="115"/>
      <c r="K8" s="112"/>
      <c r="L8" s="113"/>
      <c r="M8" s="117" t="s">
        <v>14</v>
      </c>
      <c r="N8" s="118" t="s">
        <v>95</v>
      </c>
      <c r="O8" s="107"/>
      <c r="P8" s="108"/>
      <c r="Q8" s="119"/>
      <c r="R8" s="110"/>
      <c r="S8" s="36" t="s">
        <v>14</v>
      </c>
      <c r="T8" s="120" t="s">
        <v>146</v>
      </c>
      <c r="U8" s="110"/>
      <c r="V8" s="115"/>
      <c r="W8" s="112"/>
    </row>
    <row r="9" spans="1:23" s="114" customFormat="1" ht="12.75" customHeight="1">
      <c r="A9" s="121" t="s">
        <v>15</v>
      </c>
      <c r="B9" s="118" t="s">
        <v>147</v>
      </c>
      <c r="C9" s="122"/>
      <c r="D9" s="108"/>
      <c r="E9" s="119"/>
      <c r="F9" s="123"/>
      <c r="G9" s="42" t="s">
        <v>15</v>
      </c>
      <c r="H9" s="120" t="s">
        <v>148</v>
      </c>
      <c r="I9" s="110"/>
      <c r="J9" s="115"/>
      <c r="K9" s="112"/>
      <c r="L9" s="113"/>
      <c r="M9" s="121" t="s">
        <v>15</v>
      </c>
      <c r="N9" s="118" t="s">
        <v>149</v>
      </c>
      <c r="O9" s="122"/>
      <c r="P9" s="108"/>
      <c r="Q9" s="119"/>
      <c r="R9" s="123"/>
      <c r="S9" s="42" t="s">
        <v>15</v>
      </c>
      <c r="T9" s="120" t="s">
        <v>150</v>
      </c>
      <c r="U9" s="110"/>
      <c r="V9" s="115"/>
      <c r="W9" s="112"/>
    </row>
    <row r="10" spans="1:23" s="114" customFormat="1" ht="12.75" customHeight="1">
      <c r="A10" s="121" t="s">
        <v>16</v>
      </c>
      <c r="B10" s="118" t="s">
        <v>12</v>
      </c>
      <c r="C10" s="107"/>
      <c r="D10" s="108"/>
      <c r="E10" s="119"/>
      <c r="F10" s="123"/>
      <c r="G10" s="42" t="s">
        <v>16</v>
      </c>
      <c r="H10" s="120" t="s">
        <v>151</v>
      </c>
      <c r="I10" s="110"/>
      <c r="J10" s="110"/>
      <c r="K10" s="112"/>
      <c r="L10" s="113"/>
      <c r="M10" s="121" t="s">
        <v>16</v>
      </c>
      <c r="N10" s="118" t="s">
        <v>28</v>
      </c>
      <c r="O10" s="107"/>
      <c r="P10" s="108"/>
      <c r="Q10" s="119"/>
      <c r="R10" s="123"/>
      <c r="S10" s="42" t="s">
        <v>16</v>
      </c>
      <c r="T10" s="120" t="s">
        <v>84</v>
      </c>
      <c r="U10" s="110"/>
      <c r="V10" s="110"/>
      <c r="W10" s="112"/>
    </row>
    <row r="11" spans="1:23" s="114" customFormat="1" ht="12.75" customHeight="1">
      <c r="A11" s="117" t="s">
        <v>18</v>
      </c>
      <c r="B11" s="118" t="s">
        <v>152</v>
      </c>
      <c r="C11" s="122"/>
      <c r="D11" s="108"/>
      <c r="E11" s="119"/>
      <c r="F11" s="110"/>
      <c r="G11" s="36" t="s">
        <v>18</v>
      </c>
      <c r="H11" s="120" t="s">
        <v>153</v>
      </c>
      <c r="I11" s="110"/>
      <c r="J11" s="124" t="s">
        <v>154</v>
      </c>
      <c r="K11" s="112"/>
      <c r="L11" s="113"/>
      <c r="M11" s="117" t="s">
        <v>18</v>
      </c>
      <c r="N11" s="125" t="s">
        <v>155</v>
      </c>
      <c r="O11" s="122"/>
      <c r="P11" s="108"/>
      <c r="Q11" s="119"/>
      <c r="R11" s="110"/>
      <c r="S11" s="36" t="s">
        <v>18</v>
      </c>
      <c r="T11" s="120" t="s">
        <v>156</v>
      </c>
      <c r="U11" s="110"/>
      <c r="V11" s="124" t="s">
        <v>154</v>
      </c>
      <c r="W11" s="112"/>
    </row>
    <row r="12" spans="1:23" s="114" customFormat="1" ht="12.75" customHeight="1">
      <c r="A12" s="126"/>
      <c r="B12" s="122"/>
      <c r="C12" s="122"/>
      <c r="D12" s="108"/>
      <c r="E12" s="36" t="s">
        <v>14</v>
      </c>
      <c r="F12" s="109" t="s">
        <v>157</v>
      </c>
      <c r="G12" s="110"/>
      <c r="H12" s="127"/>
      <c r="I12" s="128" t="s">
        <v>23</v>
      </c>
      <c r="J12" s="129" t="s">
        <v>158</v>
      </c>
      <c r="K12" s="112"/>
      <c r="L12" s="113"/>
      <c r="M12" s="126"/>
      <c r="N12" s="122"/>
      <c r="O12" s="122"/>
      <c r="P12" s="108"/>
      <c r="Q12" s="36" t="s">
        <v>14</v>
      </c>
      <c r="R12" s="109" t="s">
        <v>159</v>
      </c>
      <c r="S12" s="110"/>
      <c r="T12" s="127"/>
      <c r="U12" s="128" t="s">
        <v>23</v>
      </c>
      <c r="V12" s="129" t="s">
        <v>160</v>
      </c>
      <c r="W12" s="112"/>
    </row>
    <row r="13" spans="1:23" s="114" customFormat="1" ht="12.75" customHeight="1">
      <c r="A13" s="105"/>
      <c r="B13" s="130" t="s">
        <v>25</v>
      </c>
      <c r="C13" s="107"/>
      <c r="D13" s="108"/>
      <c r="E13" s="42" t="s">
        <v>15</v>
      </c>
      <c r="F13" s="109" t="s">
        <v>161</v>
      </c>
      <c r="G13" s="110"/>
      <c r="H13" s="111"/>
      <c r="I13" s="128" t="s">
        <v>27</v>
      </c>
      <c r="J13" s="131" t="s">
        <v>158</v>
      </c>
      <c r="K13" s="112"/>
      <c r="L13" s="113"/>
      <c r="M13" s="105"/>
      <c r="N13" s="130" t="s">
        <v>25</v>
      </c>
      <c r="O13" s="107"/>
      <c r="P13" s="108"/>
      <c r="Q13" s="42" t="s">
        <v>15</v>
      </c>
      <c r="R13" s="109" t="s">
        <v>162</v>
      </c>
      <c r="S13" s="110"/>
      <c r="T13" s="111"/>
      <c r="U13" s="128" t="s">
        <v>27</v>
      </c>
      <c r="V13" s="131" t="s">
        <v>160</v>
      </c>
      <c r="W13" s="112"/>
    </row>
    <row r="14" spans="1:23" s="114" customFormat="1" ht="12.75" customHeight="1">
      <c r="A14" s="105"/>
      <c r="B14" s="130" t="s">
        <v>163</v>
      </c>
      <c r="C14" s="107"/>
      <c r="D14" s="108"/>
      <c r="E14" s="42" t="s">
        <v>16</v>
      </c>
      <c r="F14" s="109" t="s">
        <v>164</v>
      </c>
      <c r="G14" s="115"/>
      <c r="H14" s="111"/>
      <c r="I14" s="128" t="s">
        <v>30</v>
      </c>
      <c r="J14" s="131" t="s">
        <v>165</v>
      </c>
      <c r="K14" s="112"/>
      <c r="L14" s="113"/>
      <c r="M14" s="105"/>
      <c r="N14" s="130" t="s">
        <v>166</v>
      </c>
      <c r="O14" s="107"/>
      <c r="P14" s="108"/>
      <c r="Q14" s="42" t="s">
        <v>16</v>
      </c>
      <c r="R14" s="109" t="s">
        <v>167</v>
      </c>
      <c r="S14" s="115"/>
      <c r="T14" s="111"/>
      <c r="U14" s="128" t="s">
        <v>30</v>
      </c>
      <c r="V14" s="131" t="s">
        <v>168</v>
      </c>
      <c r="W14" s="112"/>
    </row>
    <row r="15" spans="1:23" s="114" customFormat="1" ht="12.75" customHeight="1">
      <c r="A15" s="132"/>
      <c r="B15" s="133"/>
      <c r="C15" s="133"/>
      <c r="D15" s="108"/>
      <c r="E15" s="36" t="s">
        <v>18</v>
      </c>
      <c r="F15" s="125" t="s">
        <v>169</v>
      </c>
      <c r="G15" s="133"/>
      <c r="H15" s="133"/>
      <c r="I15" s="134" t="s">
        <v>31</v>
      </c>
      <c r="J15" s="131" t="s">
        <v>170</v>
      </c>
      <c r="K15" s="135"/>
      <c r="L15" s="136"/>
      <c r="M15" s="132"/>
      <c r="N15" s="133"/>
      <c r="O15" s="133"/>
      <c r="P15" s="108"/>
      <c r="Q15" s="36" t="s">
        <v>18</v>
      </c>
      <c r="R15" s="118" t="s">
        <v>171</v>
      </c>
      <c r="S15" s="133"/>
      <c r="T15" s="133"/>
      <c r="U15" s="134" t="s">
        <v>31</v>
      </c>
      <c r="V15" s="131" t="s">
        <v>168</v>
      </c>
      <c r="W15" s="135"/>
    </row>
    <row r="16" spans="1:23" ht="4.5" customHeight="1">
      <c r="A16" s="137"/>
      <c r="B16" s="138"/>
      <c r="C16" s="139"/>
      <c r="D16" s="140"/>
      <c r="E16" s="141"/>
      <c r="F16" s="142"/>
      <c r="G16" s="143"/>
      <c r="H16" s="143"/>
      <c r="I16" s="139"/>
      <c r="J16" s="138"/>
      <c r="K16" s="144"/>
      <c r="L16" s="145"/>
      <c r="M16" s="137"/>
      <c r="N16" s="138"/>
      <c r="O16" s="139"/>
      <c r="P16" s="140"/>
      <c r="Q16" s="141"/>
      <c r="R16" s="142"/>
      <c r="S16" s="143"/>
      <c r="T16" s="143"/>
      <c r="U16" s="139"/>
      <c r="V16" s="138"/>
      <c r="W16" s="144"/>
    </row>
    <row r="17" spans="1:23" ht="12.75" customHeight="1">
      <c r="A17" s="146"/>
      <c r="B17" s="146" t="s">
        <v>32</v>
      </c>
      <c r="C17" s="147"/>
      <c r="D17" s="148" t="s">
        <v>33</v>
      </c>
      <c r="E17" s="148" t="s">
        <v>34</v>
      </c>
      <c r="F17" s="148" t="s">
        <v>35</v>
      </c>
      <c r="G17" s="149" t="s">
        <v>36</v>
      </c>
      <c r="H17" s="150"/>
      <c r="I17" s="147" t="s">
        <v>37</v>
      </c>
      <c r="J17" s="148" t="s">
        <v>32</v>
      </c>
      <c r="K17" s="146" t="s">
        <v>38</v>
      </c>
      <c r="L17" s="28">
        <v>150</v>
      </c>
      <c r="M17" s="146"/>
      <c r="N17" s="146" t="s">
        <v>32</v>
      </c>
      <c r="O17" s="147"/>
      <c r="P17" s="148" t="s">
        <v>33</v>
      </c>
      <c r="Q17" s="148" t="s">
        <v>34</v>
      </c>
      <c r="R17" s="148" t="s">
        <v>35</v>
      </c>
      <c r="S17" s="149" t="s">
        <v>36</v>
      </c>
      <c r="T17" s="150"/>
      <c r="U17" s="147" t="s">
        <v>37</v>
      </c>
      <c r="V17" s="148" t="s">
        <v>32</v>
      </c>
      <c r="W17" s="151" t="s">
        <v>38</v>
      </c>
    </row>
    <row r="18" spans="1:23" ht="12.75">
      <c r="A18" s="152" t="s">
        <v>38</v>
      </c>
      <c r="B18" s="152" t="s">
        <v>39</v>
      </c>
      <c r="C18" s="153" t="s">
        <v>40</v>
      </c>
      <c r="D18" s="154" t="s">
        <v>41</v>
      </c>
      <c r="E18" s="154" t="s">
        <v>42</v>
      </c>
      <c r="F18" s="154"/>
      <c r="G18" s="155" t="s">
        <v>40</v>
      </c>
      <c r="H18" s="155" t="s">
        <v>37</v>
      </c>
      <c r="I18" s="153"/>
      <c r="J18" s="152" t="s">
        <v>39</v>
      </c>
      <c r="K18" s="152"/>
      <c r="L18" s="28">
        <v>150</v>
      </c>
      <c r="M18" s="152" t="s">
        <v>38</v>
      </c>
      <c r="N18" s="152" t="s">
        <v>39</v>
      </c>
      <c r="O18" s="153" t="s">
        <v>40</v>
      </c>
      <c r="P18" s="154" t="s">
        <v>41</v>
      </c>
      <c r="Q18" s="154" t="s">
        <v>42</v>
      </c>
      <c r="R18" s="154"/>
      <c r="S18" s="155" t="s">
        <v>40</v>
      </c>
      <c r="T18" s="155" t="s">
        <v>37</v>
      </c>
      <c r="U18" s="153"/>
      <c r="V18" s="152" t="s">
        <v>39</v>
      </c>
      <c r="W18" s="156"/>
    </row>
    <row r="19" spans="1:23" ht="16.5" customHeight="1">
      <c r="A19" s="157">
        <v>-0.25</v>
      </c>
      <c r="B19" s="158">
        <v>2</v>
      </c>
      <c r="C19" s="159">
        <v>1</v>
      </c>
      <c r="D19" s="160" t="s">
        <v>44</v>
      </c>
      <c r="E19" s="161" t="s">
        <v>30</v>
      </c>
      <c r="F19" s="162">
        <v>12</v>
      </c>
      <c r="G19" s="163"/>
      <c r="H19" s="163">
        <v>990</v>
      </c>
      <c r="I19" s="164">
        <v>2</v>
      </c>
      <c r="J19" s="165">
        <v>4</v>
      </c>
      <c r="K19" s="166">
        <v>0.25</v>
      </c>
      <c r="L19" s="28"/>
      <c r="M19" s="167">
        <v>-0.125</v>
      </c>
      <c r="N19" s="168">
        <v>2</v>
      </c>
      <c r="O19" s="159">
        <v>1</v>
      </c>
      <c r="P19" s="160" t="s">
        <v>43</v>
      </c>
      <c r="Q19" s="161" t="s">
        <v>27</v>
      </c>
      <c r="R19" s="162">
        <v>10</v>
      </c>
      <c r="S19" s="163">
        <v>630</v>
      </c>
      <c r="T19" s="163"/>
      <c r="U19" s="164">
        <v>2</v>
      </c>
      <c r="V19" s="169">
        <v>4</v>
      </c>
      <c r="W19" s="170">
        <v>0.125</v>
      </c>
    </row>
    <row r="20" spans="1:23" ht="16.5" customHeight="1">
      <c r="A20" s="157">
        <v>-0.25</v>
      </c>
      <c r="B20" s="158">
        <v>2</v>
      </c>
      <c r="C20" s="159">
        <v>4</v>
      </c>
      <c r="D20" s="171" t="s">
        <v>44</v>
      </c>
      <c r="E20" s="161" t="s">
        <v>30</v>
      </c>
      <c r="F20" s="162">
        <v>12</v>
      </c>
      <c r="G20" s="163"/>
      <c r="H20" s="163">
        <v>990</v>
      </c>
      <c r="I20" s="164">
        <v>7</v>
      </c>
      <c r="J20" s="165">
        <v>4</v>
      </c>
      <c r="K20" s="166">
        <v>0.25</v>
      </c>
      <c r="L20" s="28"/>
      <c r="M20" s="167">
        <v>0.875</v>
      </c>
      <c r="N20" s="168">
        <v>6</v>
      </c>
      <c r="O20" s="159">
        <v>4</v>
      </c>
      <c r="P20" s="171" t="s">
        <v>43</v>
      </c>
      <c r="Q20" s="161" t="s">
        <v>23</v>
      </c>
      <c r="R20" s="162">
        <v>11</v>
      </c>
      <c r="S20" s="163">
        <v>660</v>
      </c>
      <c r="T20" s="163"/>
      <c r="U20" s="164">
        <v>7</v>
      </c>
      <c r="V20" s="169">
        <v>0</v>
      </c>
      <c r="W20" s="170">
        <v>-0.875</v>
      </c>
    </row>
    <row r="21" spans="1:23" ht="16.5" customHeight="1">
      <c r="A21" s="157">
        <v>1.75</v>
      </c>
      <c r="B21" s="158">
        <v>6</v>
      </c>
      <c r="C21" s="159">
        <v>8</v>
      </c>
      <c r="D21" s="160" t="s">
        <v>172</v>
      </c>
      <c r="E21" s="161" t="s">
        <v>30</v>
      </c>
      <c r="F21" s="162">
        <v>12</v>
      </c>
      <c r="G21" s="163"/>
      <c r="H21" s="163">
        <v>920</v>
      </c>
      <c r="I21" s="159">
        <v>6</v>
      </c>
      <c r="J21" s="165">
        <v>0</v>
      </c>
      <c r="K21" s="166">
        <v>-1.75</v>
      </c>
      <c r="L21" s="28"/>
      <c r="M21" s="167">
        <v>-0.125</v>
      </c>
      <c r="N21" s="168">
        <v>2</v>
      </c>
      <c r="O21" s="159">
        <v>8</v>
      </c>
      <c r="P21" s="171" t="s">
        <v>43</v>
      </c>
      <c r="Q21" s="161" t="s">
        <v>23</v>
      </c>
      <c r="R21" s="162">
        <v>10</v>
      </c>
      <c r="S21" s="163">
        <v>630</v>
      </c>
      <c r="T21" s="163"/>
      <c r="U21" s="159">
        <v>6</v>
      </c>
      <c r="V21" s="169">
        <v>4</v>
      </c>
      <c r="W21" s="170">
        <v>0.125</v>
      </c>
    </row>
    <row r="22" spans="1:23" ht="16.5" customHeight="1">
      <c r="A22" s="157">
        <v>-0.25</v>
      </c>
      <c r="B22" s="158">
        <v>2</v>
      </c>
      <c r="C22" s="159">
        <v>9</v>
      </c>
      <c r="D22" s="171" t="s">
        <v>44</v>
      </c>
      <c r="E22" s="161" t="s">
        <v>30</v>
      </c>
      <c r="F22" s="172">
        <v>12</v>
      </c>
      <c r="G22" s="163"/>
      <c r="H22" s="163">
        <v>990</v>
      </c>
      <c r="I22" s="159">
        <v>5</v>
      </c>
      <c r="J22" s="165">
        <v>4</v>
      </c>
      <c r="K22" s="166">
        <v>0.25</v>
      </c>
      <c r="L22" s="28"/>
      <c r="M22" s="167">
        <v>-0.125</v>
      </c>
      <c r="N22" s="168">
        <v>2</v>
      </c>
      <c r="O22" s="159">
        <v>9</v>
      </c>
      <c r="P22" s="171" t="s">
        <v>43</v>
      </c>
      <c r="Q22" s="161" t="s">
        <v>27</v>
      </c>
      <c r="R22" s="172">
        <v>10</v>
      </c>
      <c r="S22" s="163">
        <v>630</v>
      </c>
      <c r="T22" s="163"/>
      <c r="U22" s="159">
        <v>5</v>
      </c>
      <c r="V22" s="169">
        <v>4</v>
      </c>
      <c r="W22" s="170">
        <v>0.125</v>
      </c>
    </row>
    <row r="23" spans="1:23" s="41" customFormat="1" ht="30" customHeight="1">
      <c r="A23" s="29"/>
      <c r="B23" s="29"/>
      <c r="C23" s="56"/>
      <c r="D23" s="29"/>
      <c r="E23" s="29"/>
      <c r="F23" s="29"/>
      <c r="G23" s="29"/>
      <c r="H23" s="29"/>
      <c r="I23" s="56"/>
      <c r="J23" s="29"/>
      <c r="K23" s="27"/>
      <c r="L23" s="54"/>
      <c r="M23" s="29"/>
      <c r="N23" s="29"/>
      <c r="O23" s="56"/>
      <c r="P23" s="29"/>
      <c r="Q23" s="29"/>
      <c r="R23" s="29"/>
      <c r="S23" s="29"/>
      <c r="T23" s="29"/>
      <c r="U23" s="56"/>
      <c r="V23" s="29"/>
      <c r="W23" s="29"/>
    </row>
    <row r="24" spans="1:23" s="41" customFormat="1" ht="15">
      <c r="A24" s="20"/>
      <c r="B24" s="21" t="s">
        <v>5</v>
      </c>
      <c r="C24" s="22"/>
      <c r="D24" s="21"/>
      <c r="E24" s="23" t="s">
        <v>45</v>
      </c>
      <c r="F24" s="24"/>
      <c r="G24" s="25" t="s">
        <v>7</v>
      </c>
      <c r="H24" s="25"/>
      <c r="I24" s="26" t="s">
        <v>46</v>
      </c>
      <c r="J24" s="26"/>
      <c r="K24" s="27"/>
      <c r="L24" s="28">
        <v>150</v>
      </c>
      <c r="M24" s="20"/>
      <c r="N24" s="21" t="s">
        <v>5</v>
      </c>
      <c r="O24" s="22"/>
      <c r="P24" s="21"/>
      <c r="Q24" s="23" t="s">
        <v>47</v>
      </c>
      <c r="R24" s="24"/>
      <c r="S24" s="25" t="s">
        <v>7</v>
      </c>
      <c r="T24" s="25"/>
      <c r="U24" s="26" t="s">
        <v>48</v>
      </c>
      <c r="V24" s="26"/>
      <c r="W24" s="27"/>
    </row>
    <row r="25" spans="1:23" s="41" customFormat="1" ht="12.75">
      <c r="A25" s="30"/>
      <c r="B25" s="30"/>
      <c r="C25" s="31"/>
      <c r="D25" s="32"/>
      <c r="E25" s="32"/>
      <c r="F25" s="32"/>
      <c r="G25" s="33" t="s">
        <v>11</v>
      </c>
      <c r="H25" s="33"/>
      <c r="I25" s="26" t="s">
        <v>49</v>
      </c>
      <c r="J25" s="26"/>
      <c r="K25" s="27"/>
      <c r="L25" s="28">
        <v>150</v>
      </c>
      <c r="M25" s="30"/>
      <c r="N25" s="30"/>
      <c r="O25" s="31"/>
      <c r="P25" s="32"/>
      <c r="Q25" s="32"/>
      <c r="R25" s="32"/>
      <c r="S25" s="33" t="s">
        <v>11</v>
      </c>
      <c r="T25" s="33"/>
      <c r="U25" s="26" t="s">
        <v>50</v>
      </c>
      <c r="V25" s="26"/>
      <c r="W25" s="27"/>
    </row>
    <row r="26" spans="1:23" s="41" customFormat="1" ht="4.5" customHeight="1">
      <c r="A26" s="97"/>
      <c r="B26" s="98"/>
      <c r="C26" s="99"/>
      <c r="D26" s="100"/>
      <c r="E26" s="101"/>
      <c r="F26" s="102"/>
      <c r="G26" s="103"/>
      <c r="H26" s="103"/>
      <c r="I26" s="99"/>
      <c r="J26" s="98"/>
      <c r="K26" s="104"/>
      <c r="L26" s="92"/>
      <c r="M26" s="97"/>
      <c r="N26" s="98"/>
      <c r="O26" s="99"/>
      <c r="P26" s="100"/>
      <c r="Q26" s="101"/>
      <c r="R26" s="102"/>
      <c r="S26" s="103"/>
      <c r="T26" s="103"/>
      <c r="U26" s="99"/>
      <c r="V26" s="98"/>
      <c r="W26" s="104"/>
    </row>
    <row r="27" spans="1:23" s="114" customFormat="1" ht="12.75" customHeight="1">
      <c r="A27" s="105"/>
      <c r="B27" s="106"/>
      <c r="C27" s="107"/>
      <c r="D27" s="108"/>
      <c r="E27" s="36" t="s">
        <v>14</v>
      </c>
      <c r="F27" s="109" t="s">
        <v>173</v>
      </c>
      <c r="G27" s="110"/>
      <c r="H27" s="111"/>
      <c r="I27" s="111"/>
      <c r="J27" s="106"/>
      <c r="K27" s="112"/>
      <c r="L27" s="113"/>
      <c r="M27" s="105"/>
      <c r="N27" s="106"/>
      <c r="O27" s="107"/>
      <c r="P27" s="108"/>
      <c r="Q27" s="36" t="s">
        <v>14</v>
      </c>
      <c r="R27" s="109" t="s">
        <v>174</v>
      </c>
      <c r="S27" s="110"/>
      <c r="T27" s="111"/>
      <c r="U27" s="111"/>
      <c r="V27" s="106"/>
      <c r="W27" s="112"/>
    </row>
    <row r="28" spans="1:23" s="114" customFormat="1" ht="12.75" customHeight="1">
      <c r="A28" s="105"/>
      <c r="B28" s="106"/>
      <c r="C28" s="107"/>
      <c r="D28" s="108"/>
      <c r="E28" s="42" t="s">
        <v>15</v>
      </c>
      <c r="F28" s="109" t="s">
        <v>52</v>
      </c>
      <c r="G28" s="115"/>
      <c r="H28" s="111"/>
      <c r="I28" s="111"/>
      <c r="J28" s="106"/>
      <c r="K28" s="112"/>
      <c r="L28" s="113"/>
      <c r="M28" s="105"/>
      <c r="N28" s="106"/>
      <c r="O28" s="107"/>
      <c r="P28" s="108"/>
      <c r="Q28" s="42" t="s">
        <v>15</v>
      </c>
      <c r="R28" s="109" t="s">
        <v>175</v>
      </c>
      <c r="S28" s="115"/>
      <c r="T28" s="111"/>
      <c r="U28" s="111"/>
      <c r="V28" s="106"/>
      <c r="W28" s="112"/>
    </row>
    <row r="29" spans="1:23" s="114" customFormat="1" ht="12.75" customHeight="1">
      <c r="A29" s="105"/>
      <c r="B29" s="106"/>
      <c r="C29" s="107"/>
      <c r="D29" s="108"/>
      <c r="E29" s="42" t="s">
        <v>16</v>
      </c>
      <c r="F29" s="109" t="s">
        <v>176</v>
      </c>
      <c r="G29" s="110"/>
      <c r="H29" s="111"/>
      <c r="I29" s="111"/>
      <c r="J29" s="106"/>
      <c r="K29" s="112"/>
      <c r="L29" s="113"/>
      <c r="M29" s="105"/>
      <c r="N29" s="106"/>
      <c r="O29" s="107"/>
      <c r="P29" s="108"/>
      <c r="Q29" s="42" t="s">
        <v>16</v>
      </c>
      <c r="R29" s="109" t="s">
        <v>177</v>
      </c>
      <c r="S29" s="110"/>
      <c r="T29" s="111"/>
      <c r="U29" s="111"/>
      <c r="V29" s="106"/>
      <c r="W29" s="112"/>
    </row>
    <row r="30" spans="1:23" s="114" customFormat="1" ht="12.75" customHeight="1">
      <c r="A30" s="105"/>
      <c r="B30" s="106"/>
      <c r="C30" s="107"/>
      <c r="D30" s="108"/>
      <c r="E30" s="36" t="s">
        <v>18</v>
      </c>
      <c r="F30" s="109" t="s">
        <v>178</v>
      </c>
      <c r="G30" s="110"/>
      <c r="H30" s="111"/>
      <c r="I30" s="111"/>
      <c r="J30" s="106"/>
      <c r="K30" s="112"/>
      <c r="L30" s="113"/>
      <c r="M30" s="105"/>
      <c r="N30" s="106"/>
      <c r="O30" s="107"/>
      <c r="P30" s="108"/>
      <c r="Q30" s="36" t="s">
        <v>18</v>
      </c>
      <c r="R30" s="109" t="s">
        <v>179</v>
      </c>
      <c r="S30" s="110"/>
      <c r="T30" s="111"/>
      <c r="U30" s="111"/>
      <c r="V30" s="106"/>
      <c r="W30" s="112"/>
    </row>
    <row r="31" spans="1:23" s="114" customFormat="1" ht="12.75" customHeight="1">
      <c r="A31" s="117" t="s">
        <v>14</v>
      </c>
      <c r="B31" s="118" t="s">
        <v>58</v>
      </c>
      <c r="C31" s="107"/>
      <c r="D31" s="108"/>
      <c r="E31" s="119"/>
      <c r="F31" s="110"/>
      <c r="G31" s="36" t="s">
        <v>14</v>
      </c>
      <c r="H31" s="120" t="s">
        <v>180</v>
      </c>
      <c r="I31" s="110"/>
      <c r="J31" s="115"/>
      <c r="K31" s="112"/>
      <c r="L31" s="113"/>
      <c r="M31" s="117" t="s">
        <v>14</v>
      </c>
      <c r="N31" s="118" t="s">
        <v>181</v>
      </c>
      <c r="O31" s="107"/>
      <c r="P31" s="108"/>
      <c r="Q31" s="119"/>
      <c r="R31" s="110"/>
      <c r="S31" s="36" t="s">
        <v>14</v>
      </c>
      <c r="T31" s="120" t="s">
        <v>182</v>
      </c>
      <c r="U31" s="110"/>
      <c r="V31" s="115"/>
      <c r="W31" s="112"/>
    </row>
    <row r="32" spans="1:23" s="114" customFormat="1" ht="12.75" customHeight="1">
      <c r="A32" s="121" t="s">
        <v>15</v>
      </c>
      <c r="B32" s="118" t="s">
        <v>183</v>
      </c>
      <c r="C32" s="122"/>
      <c r="D32" s="108"/>
      <c r="E32" s="119"/>
      <c r="F32" s="123"/>
      <c r="G32" s="42" t="s">
        <v>15</v>
      </c>
      <c r="H32" s="120" t="s">
        <v>184</v>
      </c>
      <c r="I32" s="110"/>
      <c r="J32" s="115"/>
      <c r="K32" s="112"/>
      <c r="L32" s="113"/>
      <c r="M32" s="121" t="s">
        <v>15</v>
      </c>
      <c r="N32" s="118" t="s">
        <v>185</v>
      </c>
      <c r="O32" s="122"/>
      <c r="P32" s="108"/>
      <c r="Q32" s="119"/>
      <c r="R32" s="123"/>
      <c r="S32" s="42" t="s">
        <v>15</v>
      </c>
      <c r="T32" s="120" t="s">
        <v>55</v>
      </c>
      <c r="U32" s="110"/>
      <c r="V32" s="115"/>
      <c r="W32" s="112"/>
    </row>
    <row r="33" spans="1:23" s="114" customFormat="1" ht="12.75" customHeight="1">
      <c r="A33" s="121" t="s">
        <v>16</v>
      </c>
      <c r="B33" s="125" t="s">
        <v>186</v>
      </c>
      <c r="C33" s="107"/>
      <c r="D33" s="108"/>
      <c r="E33" s="119"/>
      <c r="F33" s="123"/>
      <c r="G33" s="42" t="s">
        <v>16</v>
      </c>
      <c r="H33" s="120" t="s">
        <v>187</v>
      </c>
      <c r="I33" s="110"/>
      <c r="J33" s="110"/>
      <c r="K33" s="112"/>
      <c r="L33" s="113"/>
      <c r="M33" s="121" t="s">
        <v>16</v>
      </c>
      <c r="N33" s="125" t="s">
        <v>188</v>
      </c>
      <c r="O33" s="107"/>
      <c r="P33" s="108"/>
      <c r="Q33" s="119"/>
      <c r="R33" s="123"/>
      <c r="S33" s="42" t="s">
        <v>16</v>
      </c>
      <c r="T33" s="120" t="s">
        <v>189</v>
      </c>
      <c r="U33" s="110"/>
      <c r="V33" s="110"/>
      <c r="W33" s="112"/>
    </row>
    <row r="34" spans="1:23" s="114" customFormat="1" ht="12.75" customHeight="1">
      <c r="A34" s="117" t="s">
        <v>18</v>
      </c>
      <c r="B34" s="125" t="s">
        <v>190</v>
      </c>
      <c r="C34" s="122"/>
      <c r="D34" s="108"/>
      <c r="E34" s="119"/>
      <c r="F34" s="110"/>
      <c r="G34" s="36" t="s">
        <v>18</v>
      </c>
      <c r="H34" s="120" t="s">
        <v>99</v>
      </c>
      <c r="I34" s="110"/>
      <c r="J34" s="124" t="s">
        <v>154</v>
      </c>
      <c r="K34" s="112"/>
      <c r="L34" s="113"/>
      <c r="M34" s="117" t="s">
        <v>18</v>
      </c>
      <c r="N34" s="118" t="s">
        <v>191</v>
      </c>
      <c r="O34" s="122"/>
      <c r="P34" s="108"/>
      <c r="Q34" s="119"/>
      <c r="R34" s="110"/>
      <c r="S34" s="36" t="s">
        <v>18</v>
      </c>
      <c r="T34" s="120" t="s">
        <v>192</v>
      </c>
      <c r="U34" s="110"/>
      <c r="V34" s="124" t="s">
        <v>154</v>
      </c>
      <c r="W34" s="112"/>
    </row>
    <row r="35" spans="1:23" s="114" customFormat="1" ht="12.75" customHeight="1">
      <c r="A35" s="126"/>
      <c r="B35" s="122"/>
      <c r="C35" s="122"/>
      <c r="D35" s="108"/>
      <c r="E35" s="36" t="s">
        <v>14</v>
      </c>
      <c r="F35" s="109" t="s">
        <v>26</v>
      </c>
      <c r="G35" s="110"/>
      <c r="H35" s="127"/>
      <c r="I35" s="128" t="s">
        <v>23</v>
      </c>
      <c r="J35" s="129" t="s">
        <v>193</v>
      </c>
      <c r="K35" s="112"/>
      <c r="L35" s="113"/>
      <c r="M35" s="126"/>
      <c r="N35" s="122"/>
      <c r="O35" s="122"/>
      <c r="P35" s="108"/>
      <c r="Q35" s="36" t="s">
        <v>14</v>
      </c>
      <c r="R35" s="109" t="s">
        <v>194</v>
      </c>
      <c r="S35" s="110"/>
      <c r="T35" s="127"/>
      <c r="U35" s="128" t="s">
        <v>23</v>
      </c>
      <c r="V35" s="129" t="s">
        <v>195</v>
      </c>
      <c r="W35" s="112"/>
    </row>
    <row r="36" spans="1:23" s="114" customFormat="1" ht="12.75" customHeight="1">
      <c r="A36" s="105"/>
      <c r="B36" s="130" t="s">
        <v>25</v>
      </c>
      <c r="C36" s="107"/>
      <c r="D36" s="108"/>
      <c r="E36" s="42" t="s">
        <v>15</v>
      </c>
      <c r="F36" s="109" t="s">
        <v>67</v>
      </c>
      <c r="G36" s="110"/>
      <c r="H36" s="111"/>
      <c r="I36" s="128" t="s">
        <v>27</v>
      </c>
      <c r="J36" s="131" t="s">
        <v>193</v>
      </c>
      <c r="K36" s="112"/>
      <c r="L36" s="113"/>
      <c r="M36" s="105"/>
      <c r="N36" s="130" t="s">
        <v>25</v>
      </c>
      <c r="O36" s="107"/>
      <c r="P36" s="108"/>
      <c r="Q36" s="42" t="s">
        <v>15</v>
      </c>
      <c r="R36" s="109" t="s">
        <v>196</v>
      </c>
      <c r="S36" s="110"/>
      <c r="T36" s="111"/>
      <c r="U36" s="128" t="s">
        <v>27</v>
      </c>
      <c r="V36" s="131" t="s">
        <v>195</v>
      </c>
      <c r="W36" s="112"/>
    </row>
    <row r="37" spans="1:23" s="114" customFormat="1" ht="12.75" customHeight="1">
      <c r="A37" s="105"/>
      <c r="B37" s="130" t="s">
        <v>197</v>
      </c>
      <c r="C37" s="107"/>
      <c r="D37" s="108"/>
      <c r="E37" s="42" t="s">
        <v>16</v>
      </c>
      <c r="F37" s="109" t="s">
        <v>102</v>
      </c>
      <c r="G37" s="115"/>
      <c r="H37" s="111"/>
      <c r="I37" s="128" t="s">
        <v>30</v>
      </c>
      <c r="J37" s="131" t="s">
        <v>198</v>
      </c>
      <c r="K37" s="112"/>
      <c r="L37" s="113"/>
      <c r="M37" s="105"/>
      <c r="N37" s="130" t="s">
        <v>199</v>
      </c>
      <c r="O37" s="107"/>
      <c r="P37" s="108"/>
      <c r="Q37" s="42" t="s">
        <v>16</v>
      </c>
      <c r="R37" s="109" t="s">
        <v>200</v>
      </c>
      <c r="S37" s="115"/>
      <c r="T37" s="111"/>
      <c r="U37" s="128" t="s">
        <v>30</v>
      </c>
      <c r="V37" s="131" t="s">
        <v>201</v>
      </c>
      <c r="W37" s="112"/>
    </row>
    <row r="38" spans="1:23" s="114" customFormat="1" ht="12.75" customHeight="1">
      <c r="A38" s="132"/>
      <c r="B38" s="133"/>
      <c r="C38" s="133"/>
      <c r="D38" s="108"/>
      <c r="E38" s="36" t="s">
        <v>18</v>
      </c>
      <c r="F38" s="118" t="s">
        <v>202</v>
      </c>
      <c r="G38" s="133"/>
      <c r="H38" s="133"/>
      <c r="I38" s="134" t="s">
        <v>31</v>
      </c>
      <c r="J38" s="131" t="s">
        <v>198</v>
      </c>
      <c r="K38" s="135"/>
      <c r="L38" s="136"/>
      <c r="M38" s="132"/>
      <c r="N38" s="133"/>
      <c r="O38" s="133"/>
      <c r="P38" s="108"/>
      <c r="Q38" s="36" t="s">
        <v>18</v>
      </c>
      <c r="R38" s="118" t="s">
        <v>203</v>
      </c>
      <c r="S38" s="133"/>
      <c r="T38" s="133"/>
      <c r="U38" s="134" t="s">
        <v>31</v>
      </c>
      <c r="V38" s="131" t="s">
        <v>204</v>
      </c>
      <c r="W38" s="135"/>
    </row>
    <row r="39" spans="1:23" ht="4.5" customHeight="1">
      <c r="A39" s="137"/>
      <c r="B39" s="138"/>
      <c r="C39" s="139"/>
      <c r="D39" s="140"/>
      <c r="E39" s="141"/>
      <c r="F39" s="142"/>
      <c r="G39" s="143"/>
      <c r="H39" s="143"/>
      <c r="I39" s="139"/>
      <c r="J39" s="138"/>
      <c r="K39" s="144"/>
      <c r="L39" s="145"/>
      <c r="M39" s="137"/>
      <c r="N39" s="138"/>
      <c r="O39" s="139"/>
      <c r="P39" s="140"/>
      <c r="Q39" s="141"/>
      <c r="R39" s="142"/>
      <c r="S39" s="143"/>
      <c r="T39" s="143"/>
      <c r="U39" s="139"/>
      <c r="V39" s="138"/>
      <c r="W39" s="144"/>
    </row>
    <row r="40" spans="1:23" ht="12.75" customHeight="1">
      <c r="A40" s="146"/>
      <c r="B40" s="146" t="s">
        <v>32</v>
      </c>
      <c r="C40" s="147"/>
      <c r="D40" s="148" t="s">
        <v>33</v>
      </c>
      <c r="E40" s="148" t="s">
        <v>34</v>
      </c>
      <c r="F40" s="148" t="s">
        <v>35</v>
      </c>
      <c r="G40" s="149" t="s">
        <v>36</v>
      </c>
      <c r="H40" s="150"/>
      <c r="I40" s="147" t="s">
        <v>37</v>
      </c>
      <c r="J40" s="148" t="s">
        <v>32</v>
      </c>
      <c r="K40" s="146" t="s">
        <v>38</v>
      </c>
      <c r="L40" s="28">
        <v>150</v>
      </c>
      <c r="M40" s="146"/>
      <c r="N40" s="146" t="s">
        <v>32</v>
      </c>
      <c r="O40" s="147"/>
      <c r="P40" s="148" t="s">
        <v>33</v>
      </c>
      <c r="Q40" s="148" t="s">
        <v>34</v>
      </c>
      <c r="R40" s="148" t="s">
        <v>35</v>
      </c>
      <c r="S40" s="149" t="s">
        <v>36</v>
      </c>
      <c r="T40" s="150"/>
      <c r="U40" s="147" t="s">
        <v>37</v>
      </c>
      <c r="V40" s="148" t="s">
        <v>32</v>
      </c>
      <c r="W40" s="151" t="s">
        <v>38</v>
      </c>
    </row>
    <row r="41" spans="1:23" ht="12.75">
      <c r="A41" s="152" t="s">
        <v>38</v>
      </c>
      <c r="B41" s="152" t="s">
        <v>39</v>
      </c>
      <c r="C41" s="153" t="s">
        <v>40</v>
      </c>
      <c r="D41" s="154" t="s">
        <v>41</v>
      </c>
      <c r="E41" s="154" t="s">
        <v>42</v>
      </c>
      <c r="F41" s="154"/>
      <c r="G41" s="155" t="s">
        <v>40</v>
      </c>
      <c r="H41" s="155" t="s">
        <v>37</v>
      </c>
      <c r="I41" s="153"/>
      <c r="J41" s="152" t="s">
        <v>39</v>
      </c>
      <c r="K41" s="152"/>
      <c r="L41" s="28">
        <v>150</v>
      </c>
      <c r="M41" s="152" t="s">
        <v>38</v>
      </c>
      <c r="N41" s="152" t="s">
        <v>39</v>
      </c>
      <c r="O41" s="153" t="s">
        <v>40</v>
      </c>
      <c r="P41" s="154" t="s">
        <v>41</v>
      </c>
      <c r="Q41" s="154" t="s">
        <v>42</v>
      </c>
      <c r="R41" s="154"/>
      <c r="S41" s="155" t="s">
        <v>40</v>
      </c>
      <c r="T41" s="155" t="s">
        <v>37</v>
      </c>
      <c r="U41" s="153"/>
      <c r="V41" s="152" t="s">
        <v>39</v>
      </c>
      <c r="W41" s="156"/>
    </row>
    <row r="42" spans="1:23" ht="16.5" customHeight="1">
      <c r="A42" s="157">
        <v>5.5</v>
      </c>
      <c r="B42" s="158">
        <v>4</v>
      </c>
      <c r="C42" s="159">
        <v>1</v>
      </c>
      <c r="D42" s="160" t="s">
        <v>205</v>
      </c>
      <c r="E42" s="161" t="s">
        <v>23</v>
      </c>
      <c r="F42" s="162">
        <v>12</v>
      </c>
      <c r="G42" s="163">
        <v>920</v>
      </c>
      <c r="H42" s="163"/>
      <c r="I42" s="164">
        <v>5</v>
      </c>
      <c r="J42" s="165">
        <v>2</v>
      </c>
      <c r="K42" s="166">
        <v>-5.5</v>
      </c>
      <c r="L42" s="28"/>
      <c r="M42" s="167">
        <v>-5.375</v>
      </c>
      <c r="N42" s="168">
        <v>0</v>
      </c>
      <c r="O42" s="159">
        <v>3</v>
      </c>
      <c r="P42" s="173" t="s">
        <v>206</v>
      </c>
      <c r="Q42" s="174" t="s">
        <v>23</v>
      </c>
      <c r="R42" s="175">
        <v>9</v>
      </c>
      <c r="S42" s="176"/>
      <c r="T42" s="176">
        <v>100</v>
      </c>
      <c r="U42" s="159">
        <v>4</v>
      </c>
      <c r="V42" s="169">
        <v>6</v>
      </c>
      <c r="W42" s="170">
        <v>5.375</v>
      </c>
    </row>
    <row r="43" spans="1:23" ht="16.5" customHeight="1">
      <c r="A43" s="157">
        <v>-4.75</v>
      </c>
      <c r="B43" s="158">
        <v>2</v>
      </c>
      <c r="C43" s="159">
        <v>7</v>
      </c>
      <c r="D43" s="160" t="s">
        <v>207</v>
      </c>
      <c r="E43" s="161" t="s">
        <v>23</v>
      </c>
      <c r="F43" s="162">
        <v>11</v>
      </c>
      <c r="G43" s="163">
        <v>400</v>
      </c>
      <c r="H43" s="163"/>
      <c r="I43" s="164">
        <v>9</v>
      </c>
      <c r="J43" s="165">
        <v>4</v>
      </c>
      <c r="K43" s="166">
        <v>4.75</v>
      </c>
      <c r="L43" s="28"/>
      <c r="M43" s="167">
        <v>1.625</v>
      </c>
      <c r="N43" s="168">
        <v>6</v>
      </c>
      <c r="O43" s="159">
        <v>9</v>
      </c>
      <c r="P43" s="173" t="s">
        <v>208</v>
      </c>
      <c r="Q43" s="174" t="s">
        <v>23</v>
      </c>
      <c r="R43" s="175">
        <v>10</v>
      </c>
      <c r="S43" s="176">
        <v>170</v>
      </c>
      <c r="T43" s="176"/>
      <c r="U43" s="159">
        <v>2</v>
      </c>
      <c r="V43" s="169">
        <v>0</v>
      </c>
      <c r="W43" s="170">
        <v>-1.625</v>
      </c>
    </row>
    <row r="44" spans="1:23" ht="16.5" customHeight="1">
      <c r="A44" s="157">
        <v>6.5</v>
      </c>
      <c r="B44" s="158">
        <v>6</v>
      </c>
      <c r="C44" s="159">
        <v>4</v>
      </c>
      <c r="D44" s="171" t="s">
        <v>44</v>
      </c>
      <c r="E44" s="161" t="s">
        <v>27</v>
      </c>
      <c r="F44" s="162">
        <v>12</v>
      </c>
      <c r="G44" s="163">
        <v>990</v>
      </c>
      <c r="H44" s="163"/>
      <c r="I44" s="159">
        <v>8</v>
      </c>
      <c r="J44" s="165">
        <v>0</v>
      </c>
      <c r="K44" s="166">
        <v>-6.5</v>
      </c>
      <c r="L44" s="28"/>
      <c r="M44" s="167">
        <v>0.625</v>
      </c>
      <c r="N44" s="168">
        <v>4</v>
      </c>
      <c r="O44" s="159">
        <v>1</v>
      </c>
      <c r="P44" s="177" t="s">
        <v>68</v>
      </c>
      <c r="Q44" s="174" t="s">
        <v>23</v>
      </c>
      <c r="R44" s="175">
        <v>9</v>
      </c>
      <c r="S44" s="176">
        <v>150</v>
      </c>
      <c r="T44" s="176"/>
      <c r="U44" s="159">
        <v>8</v>
      </c>
      <c r="V44" s="169">
        <v>2</v>
      </c>
      <c r="W44" s="170">
        <v>-0.625</v>
      </c>
    </row>
    <row r="45" spans="1:23" ht="16.5" customHeight="1">
      <c r="A45" s="157">
        <v>-8.75</v>
      </c>
      <c r="B45" s="158">
        <v>0</v>
      </c>
      <c r="C45" s="159">
        <v>6</v>
      </c>
      <c r="D45" s="160" t="s">
        <v>209</v>
      </c>
      <c r="E45" s="161" t="s">
        <v>27</v>
      </c>
      <c r="F45" s="172">
        <v>12</v>
      </c>
      <c r="G45" s="163">
        <v>170</v>
      </c>
      <c r="H45" s="163"/>
      <c r="I45" s="159">
        <v>3</v>
      </c>
      <c r="J45" s="165">
        <v>6</v>
      </c>
      <c r="K45" s="166">
        <v>8.75</v>
      </c>
      <c r="L45" s="28"/>
      <c r="M45" s="167">
        <v>0.625</v>
      </c>
      <c r="N45" s="168">
        <v>2</v>
      </c>
      <c r="O45" s="159">
        <v>7</v>
      </c>
      <c r="P45" s="173" t="s">
        <v>208</v>
      </c>
      <c r="Q45" s="174" t="s">
        <v>23</v>
      </c>
      <c r="R45" s="175">
        <v>9</v>
      </c>
      <c r="S45" s="176">
        <v>140</v>
      </c>
      <c r="T45" s="176"/>
      <c r="U45" s="159">
        <v>5</v>
      </c>
      <c r="V45" s="169">
        <v>4</v>
      </c>
      <c r="W45" s="170">
        <v>-0.625</v>
      </c>
    </row>
    <row r="46" spans="1:23" s="41" customFormat="1" ht="9.75" customHeight="1">
      <c r="A46" s="29"/>
      <c r="B46" s="29"/>
      <c r="C46" s="56"/>
      <c r="D46" s="29"/>
      <c r="E46" s="29"/>
      <c r="F46" s="29"/>
      <c r="G46" s="29"/>
      <c r="H46" s="29"/>
      <c r="I46" s="56"/>
      <c r="J46" s="29"/>
      <c r="K46" s="29"/>
      <c r="L46" s="54"/>
      <c r="M46" s="29"/>
      <c r="N46" s="29"/>
      <c r="O46" s="56"/>
      <c r="P46" s="29"/>
      <c r="Q46" s="29"/>
      <c r="R46" s="29"/>
      <c r="S46" s="29"/>
      <c r="T46" s="29"/>
      <c r="U46" s="56"/>
      <c r="V46" s="29"/>
      <c r="W46" s="29"/>
    </row>
    <row r="47" spans="1:23" s="41" customFormat="1" ht="15">
      <c r="A47" s="20"/>
      <c r="B47" s="21" t="s">
        <v>5</v>
      </c>
      <c r="C47" s="22"/>
      <c r="D47" s="21"/>
      <c r="E47" s="23" t="s">
        <v>61</v>
      </c>
      <c r="F47" s="24"/>
      <c r="G47" s="25" t="s">
        <v>7</v>
      </c>
      <c r="H47" s="25"/>
      <c r="I47" s="26" t="s">
        <v>8</v>
      </c>
      <c r="J47" s="26"/>
      <c r="K47" s="27"/>
      <c r="L47" s="28">
        <v>150</v>
      </c>
      <c r="M47" s="20"/>
      <c r="N47" s="21" t="s">
        <v>5</v>
      </c>
      <c r="O47" s="22"/>
      <c r="P47" s="21"/>
      <c r="Q47" s="23" t="s">
        <v>62</v>
      </c>
      <c r="R47" s="24"/>
      <c r="S47" s="25" t="s">
        <v>7</v>
      </c>
      <c r="T47" s="25"/>
      <c r="U47" s="26" t="s">
        <v>10</v>
      </c>
      <c r="V47" s="26"/>
      <c r="W47" s="27"/>
    </row>
    <row r="48" spans="1:23" s="41" customFormat="1" ht="12.75">
      <c r="A48" s="30"/>
      <c r="B48" s="30"/>
      <c r="C48" s="31"/>
      <c r="D48" s="32"/>
      <c r="E48" s="32"/>
      <c r="F48" s="32"/>
      <c r="G48" s="33" t="s">
        <v>11</v>
      </c>
      <c r="H48" s="33"/>
      <c r="I48" s="26" t="s">
        <v>13</v>
      </c>
      <c r="J48" s="26"/>
      <c r="K48" s="27"/>
      <c r="L48" s="28">
        <v>150</v>
      </c>
      <c r="M48" s="30"/>
      <c r="N48" s="30"/>
      <c r="O48" s="31"/>
      <c r="P48" s="32"/>
      <c r="Q48" s="32"/>
      <c r="R48" s="32"/>
      <c r="S48" s="33" t="s">
        <v>11</v>
      </c>
      <c r="T48" s="33"/>
      <c r="U48" s="26" t="s">
        <v>49</v>
      </c>
      <c r="V48" s="26"/>
      <c r="W48" s="27"/>
    </row>
    <row r="49" spans="1:23" s="41" customFormat="1" ht="4.5" customHeight="1">
      <c r="A49" s="97"/>
      <c r="B49" s="98"/>
      <c r="C49" s="99"/>
      <c r="D49" s="100"/>
      <c r="E49" s="101"/>
      <c r="F49" s="102"/>
      <c r="G49" s="103"/>
      <c r="H49" s="103"/>
      <c r="I49" s="99"/>
      <c r="J49" s="98"/>
      <c r="K49" s="104"/>
      <c r="L49" s="92"/>
      <c r="M49" s="97"/>
      <c r="N49" s="98"/>
      <c r="O49" s="99"/>
      <c r="P49" s="100"/>
      <c r="Q49" s="101"/>
      <c r="R49" s="102"/>
      <c r="S49" s="103"/>
      <c r="T49" s="103"/>
      <c r="U49" s="99"/>
      <c r="V49" s="98"/>
      <c r="W49" s="104"/>
    </row>
    <row r="50" spans="1:23" s="114" customFormat="1" ht="12.75" customHeight="1">
      <c r="A50" s="105"/>
      <c r="B50" s="106"/>
      <c r="C50" s="107"/>
      <c r="D50" s="108"/>
      <c r="E50" s="36" t="s">
        <v>14</v>
      </c>
      <c r="F50" s="109" t="s">
        <v>210</v>
      </c>
      <c r="G50" s="110"/>
      <c r="H50" s="111"/>
      <c r="I50" s="111"/>
      <c r="J50" s="106"/>
      <c r="K50" s="112"/>
      <c r="L50" s="113"/>
      <c r="M50" s="105"/>
      <c r="N50" s="106"/>
      <c r="O50" s="107"/>
      <c r="P50" s="108"/>
      <c r="Q50" s="36" t="s">
        <v>14</v>
      </c>
      <c r="R50" s="109" t="s">
        <v>53</v>
      </c>
      <c r="S50" s="110"/>
      <c r="T50" s="111"/>
      <c r="U50" s="111"/>
      <c r="V50" s="106"/>
      <c r="W50" s="112"/>
    </row>
    <row r="51" spans="1:23" s="114" customFormat="1" ht="12.75" customHeight="1">
      <c r="A51" s="105"/>
      <c r="B51" s="106"/>
      <c r="C51" s="107"/>
      <c r="D51" s="108"/>
      <c r="E51" s="42" t="s">
        <v>15</v>
      </c>
      <c r="F51" s="109" t="s">
        <v>211</v>
      </c>
      <c r="G51" s="115"/>
      <c r="H51" s="111"/>
      <c r="I51" s="111"/>
      <c r="J51" s="106"/>
      <c r="K51" s="112"/>
      <c r="L51" s="113"/>
      <c r="M51" s="105"/>
      <c r="N51" s="106"/>
      <c r="O51" s="107"/>
      <c r="P51" s="108"/>
      <c r="Q51" s="42" t="s">
        <v>15</v>
      </c>
      <c r="R51" s="109" t="s">
        <v>212</v>
      </c>
      <c r="S51" s="115"/>
      <c r="T51" s="111"/>
      <c r="U51" s="111"/>
      <c r="V51" s="106"/>
      <c r="W51" s="112"/>
    </row>
    <row r="52" spans="1:23" s="114" customFormat="1" ht="12.75" customHeight="1">
      <c r="A52" s="105"/>
      <c r="B52" s="106"/>
      <c r="C52" s="107"/>
      <c r="D52" s="108"/>
      <c r="E52" s="42" t="s">
        <v>16</v>
      </c>
      <c r="F52" s="109" t="s">
        <v>213</v>
      </c>
      <c r="G52" s="110"/>
      <c r="H52" s="111"/>
      <c r="I52" s="111"/>
      <c r="J52" s="106"/>
      <c r="K52" s="112"/>
      <c r="L52" s="113"/>
      <c r="M52" s="105"/>
      <c r="N52" s="106"/>
      <c r="O52" s="107"/>
      <c r="P52" s="108"/>
      <c r="Q52" s="42" t="s">
        <v>16</v>
      </c>
      <c r="R52" s="109" t="s">
        <v>214</v>
      </c>
      <c r="S52" s="110"/>
      <c r="T52" s="111"/>
      <c r="U52" s="111"/>
      <c r="V52" s="106"/>
      <c r="W52" s="112"/>
    </row>
    <row r="53" spans="1:23" s="114" customFormat="1" ht="12.75" customHeight="1">
      <c r="A53" s="105"/>
      <c r="B53" s="106"/>
      <c r="C53" s="107"/>
      <c r="D53" s="108"/>
      <c r="E53" s="36" t="s">
        <v>18</v>
      </c>
      <c r="F53" s="109" t="s">
        <v>215</v>
      </c>
      <c r="G53" s="110"/>
      <c r="H53" s="111"/>
      <c r="I53" s="111"/>
      <c r="J53" s="106"/>
      <c r="K53" s="112"/>
      <c r="L53" s="113"/>
      <c r="M53" s="105"/>
      <c r="N53" s="106"/>
      <c r="O53" s="107"/>
      <c r="P53" s="108"/>
      <c r="Q53" s="36" t="s">
        <v>18</v>
      </c>
      <c r="R53" s="116" t="s">
        <v>216</v>
      </c>
      <c r="S53" s="110"/>
      <c r="T53" s="111"/>
      <c r="U53" s="111"/>
      <c r="V53" s="106"/>
      <c r="W53" s="112"/>
    </row>
    <row r="54" spans="1:23" s="114" customFormat="1" ht="12.75" customHeight="1">
      <c r="A54" s="117" t="s">
        <v>14</v>
      </c>
      <c r="B54" s="118" t="s">
        <v>217</v>
      </c>
      <c r="C54" s="107"/>
      <c r="D54" s="108"/>
      <c r="E54" s="119"/>
      <c r="F54" s="110"/>
      <c r="G54" s="36" t="s">
        <v>14</v>
      </c>
      <c r="H54" s="120" t="s">
        <v>78</v>
      </c>
      <c r="I54" s="110"/>
      <c r="J54" s="115"/>
      <c r="K54" s="112"/>
      <c r="L54" s="113"/>
      <c r="M54" s="117" t="s">
        <v>14</v>
      </c>
      <c r="N54" s="118" t="s">
        <v>218</v>
      </c>
      <c r="O54" s="107"/>
      <c r="P54" s="108"/>
      <c r="Q54" s="119"/>
      <c r="R54" s="110"/>
      <c r="S54" s="36" t="s">
        <v>14</v>
      </c>
      <c r="T54" s="178" t="s">
        <v>219</v>
      </c>
      <c r="U54" s="110"/>
      <c r="V54" s="115"/>
      <c r="W54" s="112"/>
    </row>
    <row r="55" spans="1:23" s="114" customFormat="1" ht="12.75" customHeight="1">
      <c r="A55" s="121" t="s">
        <v>15</v>
      </c>
      <c r="B55" s="118" t="s">
        <v>220</v>
      </c>
      <c r="C55" s="122"/>
      <c r="D55" s="108"/>
      <c r="E55" s="119"/>
      <c r="F55" s="123"/>
      <c r="G55" s="42" t="s">
        <v>15</v>
      </c>
      <c r="H55" s="120" t="s">
        <v>221</v>
      </c>
      <c r="I55" s="110"/>
      <c r="J55" s="115"/>
      <c r="K55" s="112"/>
      <c r="L55" s="113"/>
      <c r="M55" s="121" t="s">
        <v>15</v>
      </c>
      <c r="N55" s="118" t="s">
        <v>222</v>
      </c>
      <c r="O55" s="122"/>
      <c r="P55" s="108"/>
      <c r="Q55" s="119"/>
      <c r="R55" s="123"/>
      <c r="S55" s="42" t="s">
        <v>15</v>
      </c>
      <c r="T55" s="120" t="s">
        <v>223</v>
      </c>
      <c r="U55" s="110"/>
      <c r="V55" s="115"/>
      <c r="W55" s="112"/>
    </row>
    <row r="56" spans="1:23" s="114" customFormat="1" ht="12.75" customHeight="1">
      <c r="A56" s="121" t="s">
        <v>16</v>
      </c>
      <c r="B56" s="118" t="s">
        <v>224</v>
      </c>
      <c r="C56" s="107"/>
      <c r="D56" s="108"/>
      <c r="E56" s="119"/>
      <c r="F56" s="123"/>
      <c r="G56" s="42" t="s">
        <v>16</v>
      </c>
      <c r="H56" s="120" t="s">
        <v>225</v>
      </c>
      <c r="I56" s="110"/>
      <c r="J56" s="110"/>
      <c r="K56" s="112"/>
      <c r="L56" s="113"/>
      <c r="M56" s="121" t="s">
        <v>16</v>
      </c>
      <c r="N56" s="118" t="s">
        <v>226</v>
      </c>
      <c r="O56" s="107"/>
      <c r="P56" s="108"/>
      <c r="Q56" s="119"/>
      <c r="R56" s="123"/>
      <c r="S56" s="42" t="s">
        <v>16</v>
      </c>
      <c r="T56" s="120" t="s">
        <v>227</v>
      </c>
      <c r="U56" s="110"/>
      <c r="V56" s="110"/>
      <c r="W56" s="112"/>
    </row>
    <row r="57" spans="1:23" s="114" customFormat="1" ht="12.75" customHeight="1">
      <c r="A57" s="117" t="s">
        <v>18</v>
      </c>
      <c r="B57" s="118" t="s">
        <v>228</v>
      </c>
      <c r="C57" s="122"/>
      <c r="D57" s="108"/>
      <c r="E57" s="119"/>
      <c r="F57" s="110"/>
      <c r="G57" s="36" t="s">
        <v>18</v>
      </c>
      <c r="H57" s="178" t="s">
        <v>229</v>
      </c>
      <c r="I57" s="110"/>
      <c r="J57" s="124" t="s">
        <v>154</v>
      </c>
      <c r="K57" s="112"/>
      <c r="L57" s="113"/>
      <c r="M57" s="117" t="s">
        <v>18</v>
      </c>
      <c r="N57" s="118" t="s">
        <v>230</v>
      </c>
      <c r="O57" s="122"/>
      <c r="P57" s="108"/>
      <c r="Q57" s="119"/>
      <c r="R57" s="110"/>
      <c r="S57" s="36" t="s">
        <v>18</v>
      </c>
      <c r="T57" s="120" t="s">
        <v>51</v>
      </c>
      <c r="U57" s="110"/>
      <c r="V57" s="124" t="s">
        <v>154</v>
      </c>
      <c r="W57" s="112"/>
    </row>
    <row r="58" spans="1:23" s="114" customFormat="1" ht="12.75" customHeight="1">
      <c r="A58" s="126"/>
      <c r="B58" s="122"/>
      <c r="C58" s="122"/>
      <c r="D58" s="108"/>
      <c r="E58" s="36" t="s">
        <v>14</v>
      </c>
      <c r="F58" s="109" t="s">
        <v>91</v>
      </c>
      <c r="G58" s="110"/>
      <c r="H58" s="127"/>
      <c r="I58" s="128" t="s">
        <v>23</v>
      </c>
      <c r="J58" s="129" t="s">
        <v>231</v>
      </c>
      <c r="K58" s="112"/>
      <c r="L58" s="113"/>
      <c r="M58" s="126"/>
      <c r="N58" s="122"/>
      <c r="O58" s="122"/>
      <c r="P58" s="108"/>
      <c r="Q58" s="36" t="s">
        <v>14</v>
      </c>
      <c r="R58" s="109" t="s">
        <v>232</v>
      </c>
      <c r="S58" s="110"/>
      <c r="T58" s="127"/>
      <c r="U58" s="128" t="s">
        <v>23</v>
      </c>
      <c r="V58" s="129" t="s">
        <v>233</v>
      </c>
      <c r="W58" s="112"/>
    </row>
    <row r="59" spans="1:23" s="114" customFormat="1" ht="12.75" customHeight="1">
      <c r="A59" s="105"/>
      <c r="B59" s="130" t="s">
        <v>25</v>
      </c>
      <c r="C59" s="107"/>
      <c r="D59" s="108"/>
      <c r="E59" s="42" t="s">
        <v>15</v>
      </c>
      <c r="F59" s="109" t="s">
        <v>234</v>
      </c>
      <c r="G59" s="110"/>
      <c r="H59" s="111"/>
      <c r="I59" s="128" t="s">
        <v>27</v>
      </c>
      <c r="J59" s="131" t="s">
        <v>231</v>
      </c>
      <c r="K59" s="112"/>
      <c r="L59" s="113"/>
      <c r="M59" s="105"/>
      <c r="N59" s="130" t="s">
        <v>25</v>
      </c>
      <c r="O59" s="107"/>
      <c r="P59" s="108"/>
      <c r="Q59" s="42" t="s">
        <v>15</v>
      </c>
      <c r="R59" s="109" t="s">
        <v>235</v>
      </c>
      <c r="S59" s="110"/>
      <c r="T59" s="111"/>
      <c r="U59" s="128" t="s">
        <v>27</v>
      </c>
      <c r="V59" s="131" t="s">
        <v>236</v>
      </c>
      <c r="W59" s="112"/>
    </row>
    <row r="60" spans="1:23" s="114" customFormat="1" ht="12.75" customHeight="1">
      <c r="A60" s="105"/>
      <c r="B60" s="130" t="s">
        <v>94</v>
      </c>
      <c r="C60" s="107"/>
      <c r="D60" s="108"/>
      <c r="E60" s="42" t="s">
        <v>16</v>
      </c>
      <c r="F60" s="109" t="s">
        <v>86</v>
      </c>
      <c r="G60" s="115"/>
      <c r="H60" s="111"/>
      <c r="I60" s="128" t="s">
        <v>30</v>
      </c>
      <c r="J60" s="131" t="s">
        <v>237</v>
      </c>
      <c r="K60" s="112"/>
      <c r="L60" s="113"/>
      <c r="M60" s="105"/>
      <c r="N60" s="130" t="s">
        <v>238</v>
      </c>
      <c r="O60" s="107"/>
      <c r="P60" s="108"/>
      <c r="Q60" s="42" t="s">
        <v>16</v>
      </c>
      <c r="R60" s="109" t="s">
        <v>239</v>
      </c>
      <c r="S60" s="115"/>
      <c r="T60" s="111"/>
      <c r="U60" s="128" t="s">
        <v>30</v>
      </c>
      <c r="V60" s="131" t="s">
        <v>240</v>
      </c>
      <c r="W60" s="112"/>
    </row>
    <row r="61" spans="1:23" s="114" customFormat="1" ht="12.75" customHeight="1">
      <c r="A61" s="132"/>
      <c r="B61" s="133"/>
      <c r="C61" s="133"/>
      <c r="D61" s="108"/>
      <c r="E61" s="36" t="s">
        <v>18</v>
      </c>
      <c r="F61" s="118" t="s">
        <v>241</v>
      </c>
      <c r="G61" s="133"/>
      <c r="H61" s="133"/>
      <c r="I61" s="134" t="s">
        <v>31</v>
      </c>
      <c r="J61" s="131" t="s">
        <v>237</v>
      </c>
      <c r="K61" s="135"/>
      <c r="L61" s="136"/>
      <c r="M61" s="132"/>
      <c r="N61" s="133"/>
      <c r="O61" s="133"/>
      <c r="P61" s="108"/>
      <c r="Q61" s="36" t="s">
        <v>18</v>
      </c>
      <c r="R61" s="118" t="s">
        <v>79</v>
      </c>
      <c r="S61" s="133"/>
      <c r="T61" s="133"/>
      <c r="U61" s="134" t="s">
        <v>31</v>
      </c>
      <c r="V61" s="131" t="s">
        <v>240</v>
      </c>
      <c r="W61" s="135"/>
    </row>
    <row r="62" spans="1:23" ht="4.5" customHeight="1">
      <c r="A62" s="137"/>
      <c r="B62" s="138"/>
      <c r="C62" s="139"/>
      <c r="D62" s="140"/>
      <c r="E62" s="141"/>
      <c r="F62" s="142"/>
      <c r="G62" s="143"/>
      <c r="H62" s="143"/>
      <c r="I62" s="139"/>
      <c r="J62" s="138"/>
      <c r="K62" s="144"/>
      <c r="L62" s="145"/>
      <c r="M62" s="137"/>
      <c r="N62" s="138"/>
      <c r="O62" s="139"/>
      <c r="P62" s="140"/>
      <c r="Q62" s="141"/>
      <c r="R62" s="142"/>
      <c r="S62" s="143"/>
      <c r="T62" s="143"/>
      <c r="U62" s="139"/>
      <c r="V62" s="138"/>
      <c r="W62" s="144"/>
    </row>
    <row r="63" spans="1:23" ht="12.75" customHeight="1">
      <c r="A63" s="146"/>
      <c r="B63" s="146" t="s">
        <v>32</v>
      </c>
      <c r="C63" s="147"/>
      <c r="D63" s="148" t="s">
        <v>33</v>
      </c>
      <c r="E63" s="148" t="s">
        <v>34</v>
      </c>
      <c r="F63" s="148" t="s">
        <v>35</v>
      </c>
      <c r="G63" s="149" t="s">
        <v>36</v>
      </c>
      <c r="H63" s="150"/>
      <c r="I63" s="147" t="s">
        <v>37</v>
      </c>
      <c r="J63" s="148" t="s">
        <v>32</v>
      </c>
      <c r="K63" s="146" t="s">
        <v>38</v>
      </c>
      <c r="L63" s="28">
        <v>150</v>
      </c>
      <c r="M63" s="146"/>
      <c r="N63" s="146" t="s">
        <v>32</v>
      </c>
      <c r="O63" s="147"/>
      <c r="P63" s="148" t="s">
        <v>33</v>
      </c>
      <c r="Q63" s="148" t="s">
        <v>34</v>
      </c>
      <c r="R63" s="148" t="s">
        <v>35</v>
      </c>
      <c r="S63" s="149" t="s">
        <v>36</v>
      </c>
      <c r="T63" s="150"/>
      <c r="U63" s="147" t="s">
        <v>37</v>
      </c>
      <c r="V63" s="148" t="s">
        <v>32</v>
      </c>
      <c r="W63" s="151" t="s">
        <v>38</v>
      </c>
    </row>
    <row r="64" spans="1:23" ht="12.75">
      <c r="A64" s="152" t="s">
        <v>38</v>
      </c>
      <c r="B64" s="152" t="s">
        <v>39</v>
      </c>
      <c r="C64" s="153" t="s">
        <v>40</v>
      </c>
      <c r="D64" s="154" t="s">
        <v>41</v>
      </c>
      <c r="E64" s="154" t="s">
        <v>42</v>
      </c>
      <c r="F64" s="154"/>
      <c r="G64" s="155" t="s">
        <v>40</v>
      </c>
      <c r="H64" s="155" t="s">
        <v>37</v>
      </c>
      <c r="I64" s="153"/>
      <c r="J64" s="152" t="s">
        <v>39</v>
      </c>
      <c r="K64" s="152"/>
      <c r="L64" s="28">
        <v>150</v>
      </c>
      <c r="M64" s="152" t="s">
        <v>38</v>
      </c>
      <c r="N64" s="152" t="s">
        <v>39</v>
      </c>
      <c r="O64" s="153" t="s">
        <v>40</v>
      </c>
      <c r="P64" s="154" t="s">
        <v>41</v>
      </c>
      <c r="Q64" s="154" t="s">
        <v>42</v>
      </c>
      <c r="R64" s="154"/>
      <c r="S64" s="155" t="s">
        <v>40</v>
      </c>
      <c r="T64" s="155" t="s">
        <v>37</v>
      </c>
      <c r="U64" s="153"/>
      <c r="V64" s="152" t="s">
        <v>39</v>
      </c>
      <c r="W64" s="156"/>
    </row>
    <row r="65" spans="1:23" ht="16.5" customHeight="1">
      <c r="A65" s="157">
        <v>-2.25</v>
      </c>
      <c r="B65" s="158">
        <v>0</v>
      </c>
      <c r="C65" s="159">
        <v>3</v>
      </c>
      <c r="D65" s="177" t="s">
        <v>69</v>
      </c>
      <c r="E65" s="174" t="s">
        <v>31</v>
      </c>
      <c r="F65" s="175">
        <v>9</v>
      </c>
      <c r="G65" s="176"/>
      <c r="H65" s="176">
        <v>150</v>
      </c>
      <c r="I65" s="159">
        <v>4</v>
      </c>
      <c r="J65" s="165">
        <v>6</v>
      </c>
      <c r="K65" s="166">
        <v>2.25</v>
      </c>
      <c r="L65" s="28"/>
      <c r="M65" s="167">
        <v>1.875</v>
      </c>
      <c r="N65" s="168">
        <v>4</v>
      </c>
      <c r="O65" s="159">
        <v>1</v>
      </c>
      <c r="P65" s="160" t="s">
        <v>69</v>
      </c>
      <c r="Q65" s="161" t="s">
        <v>31</v>
      </c>
      <c r="R65" s="162">
        <v>9</v>
      </c>
      <c r="S65" s="163"/>
      <c r="T65" s="163">
        <v>150</v>
      </c>
      <c r="U65" s="164">
        <v>5</v>
      </c>
      <c r="V65" s="169">
        <v>2</v>
      </c>
      <c r="W65" s="170">
        <v>-1.875</v>
      </c>
    </row>
    <row r="66" spans="1:23" ht="16.5" customHeight="1">
      <c r="A66" s="157">
        <v>4.5</v>
      </c>
      <c r="B66" s="158">
        <v>6</v>
      </c>
      <c r="C66" s="159">
        <v>9</v>
      </c>
      <c r="D66" s="177" t="s">
        <v>69</v>
      </c>
      <c r="E66" s="174" t="s">
        <v>23</v>
      </c>
      <c r="F66" s="175">
        <v>7</v>
      </c>
      <c r="G66" s="176">
        <v>90</v>
      </c>
      <c r="H66" s="176"/>
      <c r="I66" s="159">
        <v>2</v>
      </c>
      <c r="J66" s="165">
        <v>0</v>
      </c>
      <c r="K66" s="166">
        <v>-4.5</v>
      </c>
      <c r="L66" s="28"/>
      <c r="M66" s="167">
        <v>1.875</v>
      </c>
      <c r="N66" s="168">
        <v>4</v>
      </c>
      <c r="O66" s="159">
        <v>7</v>
      </c>
      <c r="P66" s="171" t="s">
        <v>69</v>
      </c>
      <c r="Q66" s="161" t="s">
        <v>31</v>
      </c>
      <c r="R66" s="162">
        <v>9</v>
      </c>
      <c r="S66" s="163"/>
      <c r="T66" s="163">
        <v>150</v>
      </c>
      <c r="U66" s="164">
        <v>9</v>
      </c>
      <c r="V66" s="169">
        <v>2</v>
      </c>
      <c r="W66" s="170">
        <v>-1.875</v>
      </c>
    </row>
    <row r="67" spans="1:23" ht="16.5" customHeight="1">
      <c r="A67" s="157">
        <v>-0.375</v>
      </c>
      <c r="B67" s="158">
        <v>3</v>
      </c>
      <c r="C67" s="159">
        <v>1</v>
      </c>
      <c r="D67" s="177" t="s">
        <v>69</v>
      </c>
      <c r="E67" s="174" t="s">
        <v>23</v>
      </c>
      <c r="F67" s="175">
        <v>6</v>
      </c>
      <c r="G67" s="176"/>
      <c r="H67" s="176">
        <v>100</v>
      </c>
      <c r="I67" s="159">
        <v>8</v>
      </c>
      <c r="J67" s="165">
        <v>3</v>
      </c>
      <c r="K67" s="166">
        <v>0.375</v>
      </c>
      <c r="L67" s="28"/>
      <c r="M67" s="167">
        <v>1.875</v>
      </c>
      <c r="N67" s="168">
        <v>4</v>
      </c>
      <c r="O67" s="159">
        <v>4</v>
      </c>
      <c r="P67" s="171" t="s">
        <v>69</v>
      </c>
      <c r="Q67" s="161" t="s">
        <v>31</v>
      </c>
      <c r="R67" s="162">
        <v>9</v>
      </c>
      <c r="S67" s="163"/>
      <c r="T67" s="163">
        <v>150</v>
      </c>
      <c r="U67" s="159">
        <v>8</v>
      </c>
      <c r="V67" s="169">
        <v>2</v>
      </c>
      <c r="W67" s="170">
        <v>-1.875</v>
      </c>
    </row>
    <row r="68" spans="1:23" ht="16.5" customHeight="1">
      <c r="A68" s="157">
        <v>-0.375</v>
      </c>
      <c r="B68" s="158">
        <v>3</v>
      </c>
      <c r="C68" s="159">
        <v>7</v>
      </c>
      <c r="D68" s="177" t="s">
        <v>69</v>
      </c>
      <c r="E68" s="174" t="s">
        <v>23</v>
      </c>
      <c r="F68" s="175">
        <v>6</v>
      </c>
      <c r="G68" s="176"/>
      <c r="H68" s="176">
        <v>100</v>
      </c>
      <c r="I68" s="159">
        <v>5</v>
      </c>
      <c r="J68" s="165">
        <v>3</v>
      </c>
      <c r="K68" s="166">
        <v>0.375</v>
      </c>
      <c r="L68" s="28"/>
      <c r="M68" s="167">
        <v>-13.125</v>
      </c>
      <c r="N68" s="168">
        <v>0</v>
      </c>
      <c r="O68" s="159">
        <v>6</v>
      </c>
      <c r="P68" s="160" t="s">
        <v>242</v>
      </c>
      <c r="Q68" s="161" t="s">
        <v>27</v>
      </c>
      <c r="R68" s="172">
        <v>4</v>
      </c>
      <c r="S68" s="163"/>
      <c r="T68" s="163">
        <v>1400</v>
      </c>
      <c r="U68" s="159">
        <v>3</v>
      </c>
      <c r="V68" s="169">
        <v>6</v>
      </c>
      <c r="W68" s="170">
        <v>13.125</v>
      </c>
    </row>
    <row r="69" spans="1:23" s="41" customFormat="1" ht="30" customHeight="1">
      <c r="A69" s="29"/>
      <c r="B69" s="29"/>
      <c r="C69" s="56"/>
      <c r="D69" s="29"/>
      <c r="E69" s="29"/>
      <c r="F69" s="29"/>
      <c r="G69" s="29"/>
      <c r="H69" s="29"/>
      <c r="I69" s="56"/>
      <c r="J69" s="29"/>
      <c r="K69" s="29"/>
      <c r="L69" s="54"/>
      <c r="M69" s="29"/>
      <c r="N69" s="29"/>
      <c r="O69" s="56"/>
      <c r="P69" s="29"/>
      <c r="Q69" s="29"/>
      <c r="R69" s="29"/>
      <c r="S69" s="29"/>
      <c r="T69" s="29"/>
      <c r="U69" s="56"/>
      <c r="V69" s="29"/>
      <c r="W69" s="29"/>
    </row>
    <row r="70" spans="1:23" s="41" customFormat="1" ht="15">
      <c r="A70" s="20"/>
      <c r="B70" s="21" t="s">
        <v>5</v>
      </c>
      <c r="C70" s="22"/>
      <c r="D70" s="21"/>
      <c r="E70" s="23" t="s">
        <v>71</v>
      </c>
      <c r="F70" s="24"/>
      <c r="G70" s="25" t="s">
        <v>7</v>
      </c>
      <c r="H70" s="25"/>
      <c r="I70" s="26" t="s">
        <v>46</v>
      </c>
      <c r="J70" s="26"/>
      <c r="K70" s="27"/>
      <c r="L70" s="28">
        <v>150</v>
      </c>
      <c r="M70" s="20"/>
      <c r="N70" s="21" t="s">
        <v>5</v>
      </c>
      <c r="O70" s="22"/>
      <c r="P70" s="21"/>
      <c r="Q70" s="23" t="s">
        <v>72</v>
      </c>
      <c r="R70" s="24"/>
      <c r="S70" s="25" t="s">
        <v>7</v>
      </c>
      <c r="T70" s="25"/>
      <c r="U70" s="26" t="s">
        <v>48</v>
      </c>
      <c r="V70" s="26"/>
      <c r="W70" s="27"/>
    </row>
    <row r="71" spans="1:23" s="41" customFormat="1" ht="12.75">
      <c r="A71" s="30"/>
      <c r="B71" s="30"/>
      <c r="C71" s="31"/>
      <c r="D71" s="32"/>
      <c r="E71" s="32"/>
      <c r="F71" s="32"/>
      <c r="G71" s="33" t="s">
        <v>11</v>
      </c>
      <c r="H71" s="33"/>
      <c r="I71" s="26" t="s">
        <v>50</v>
      </c>
      <c r="J71" s="26"/>
      <c r="K71" s="27"/>
      <c r="L71" s="28">
        <v>150</v>
      </c>
      <c r="M71" s="30"/>
      <c r="N71" s="30"/>
      <c r="O71" s="31"/>
      <c r="P71" s="32"/>
      <c r="Q71" s="32"/>
      <c r="R71" s="32"/>
      <c r="S71" s="33" t="s">
        <v>11</v>
      </c>
      <c r="T71" s="33"/>
      <c r="U71" s="26" t="s">
        <v>12</v>
      </c>
      <c r="V71" s="26"/>
      <c r="W71" s="27"/>
    </row>
    <row r="72" spans="1:23" s="41" customFormat="1" ht="4.5" customHeight="1">
      <c r="A72" s="97"/>
      <c r="B72" s="98"/>
      <c r="C72" s="99"/>
      <c r="D72" s="100"/>
      <c r="E72" s="101"/>
      <c r="F72" s="102"/>
      <c r="G72" s="103"/>
      <c r="H72" s="103"/>
      <c r="I72" s="99"/>
      <c r="J72" s="98"/>
      <c r="K72" s="104"/>
      <c r="L72" s="92"/>
      <c r="M72" s="97"/>
      <c r="N72" s="98"/>
      <c r="O72" s="99"/>
      <c r="P72" s="100"/>
      <c r="Q72" s="101"/>
      <c r="R72" s="102"/>
      <c r="S72" s="103"/>
      <c r="T72" s="103"/>
      <c r="U72" s="99"/>
      <c r="V72" s="98"/>
      <c r="W72" s="104"/>
    </row>
    <row r="73" spans="1:23" s="114" customFormat="1" ht="12.75" customHeight="1">
      <c r="A73" s="105"/>
      <c r="B73" s="106"/>
      <c r="C73" s="107"/>
      <c r="D73" s="108"/>
      <c r="E73" s="36" t="s">
        <v>14</v>
      </c>
      <c r="F73" s="109" t="s">
        <v>54</v>
      </c>
      <c r="G73" s="110"/>
      <c r="H73" s="111"/>
      <c r="I73" s="111"/>
      <c r="J73" s="106"/>
      <c r="K73" s="112"/>
      <c r="L73" s="113"/>
      <c r="M73" s="105"/>
      <c r="N73" s="106"/>
      <c r="O73" s="107"/>
      <c r="P73" s="108"/>
      <c r="Q73" s="36" t="s">
        <v>14</v>
      </c>
      <c r="R73" s="109" t="s">
        <v>243</v>
      </c>
      <c r="S73" s="110"/>
      <c r="T73" s="111"/>
      <c r="U73" s="111"/>
      <c r="V73" s="106"/>
      <c r="W73" s="112"/>
    </row>
    <row r="74" spans="1:23" s="114" customFormat="1" ht="12.75" customHeight="1">
      <c r="A74" s="105"/>
      <c r="B74" s="106"/>
      <c r="C74" s="107"/>
      <c r="D74" s="108"/>
      <c r="E74" s="42" t="s">
        <v>15</v>
      </c>
      <c r="F74" s="109" t="s">
        <v>244</v>
      </c>
      <c r="G74" s="115"/>
      <c r="H74" s="111"/>
      <c r="I74" s="111"/>
      <c r="J74" s="106"/>
      <c r="K74" s="112"/>
      <c r="L74" s="113"/>
      <c r="M74" s="105"/>
      <c r="N74" s="106"/>
      <c r="O74" s="107"/>
      <c r="P74" s="108"/>
      <c r="Q74" s="42" t="s">
        <v>15</v>
      </c>
      <c r="R74" s="109" t="s">
        <v>245</v>
      </c>
      <c r="S74" s="115"/>
      <c r="T74" s="111"/>
      <c r="U74" s="111"/>
      <c r="V74" s="106"/>
      <c r="W74" s="112"/>
    </row>
    <row r="75" spans="1:23" s="114" customFormat="1" ht="12.75" customHeight="1">
      <c r="A75" s="105"/>
      <c r="B75" s="106"/>
      <c r="C75" s="107"/>
      <c r="D75" s="108"/>
      <c r="E75" s="42" t="s">
        <v>16</v>
      </c>
      <c r="F75" s="109" t="s">
        <v>17</v>
      </c>
      <c r="G75" s="110"/>
      <c r="H75" s="111"/>
      <c r="I75" s="111"/>
      <c r="J75" s="106"/>
      <c r="K75" s="112"/>
      <c r="L75" s="113"/>
      <c r="M75" s="105"/>
      <c r="N75" s="106"/>
      <c r="O75" s="107"/>
      <c r="P75" s="108"/>
      <c r="Q75" s="42" t="s">
        <v>16</v>
      </c>
      <c r="R75" s="109" t="s">
        <v>246</v>
      </c>
      <c r="S75" s="110"/>
      <c r="T75" s="111"/>
      <c r="U75" s="111"/>
      <c r="V75" s="106"/>
      <c r="W75" s="112"/>
    </row>
    <row r="76" spans="1:23" s="114" customFormat="1" ht="12.75" customHeight="1">
      <c r="A76" s="105"/>
      <c r="B76" s="106"/>
      <c r="C76" s="107"/>
      <c r="D76" s="108"/>
      <c r="E76" s="36" t="s">
        <v>18</v>
      </c>
      <c r="F76" s="109" t="s">
        <v>247</v>
      </c>
      <c r="G76" s="110"/>
      <c r="H76" s="111"/>
      <c r="I76" s="111"/>
      <c r="J76" s="106"/>
      <c r="K76" s="112"/>
      <c r="L76" s="113"/>
      <c r="M76" s="105"/>
      <c r="N76" s="106"/>
      <c r="O76" s="107"/>
      <c r="P76" s="108"/>
      <c r="Q76" s="36" t="s">
        <v>18</v>
      </c>
      <c r="R76" s="109" t="s">
        <v>58</v>
      </c>
      <c r="S76" s="110"/>
      <c r="T76" s="111"/>
      <c r="U76" s="111"/>
      <c r="V76" s="106"/>
      <c r="W76" s="112"/>
    </row>
    <row r="77" spans="1:23" s="114" customFormat="1" ht="12.75" customHeight="1">
      <c r="A77" s="117" t="s">
        <v>14</v>
      </c>
      <c r="B77" s="118" t="s">
        <v>248</v>
      </c>
      <c r="C77" s="107"/>
      <c r="D77" s="108"/>
      <c r="E77" s="119"/>
      <c r="F77" s="110"/>
      <c r="G77" s="36" t="s">
        <v>14</v>
      </c>
      <c r="H77" s="120" t="s">
        <v>249</v>
      </c>
      <c r="I77" s="110"/>
      <c r="J77" s="115"/>
      <c r="K77" s="112"/>
      <c r="L77" s="113"/>
      <c r="M77" s="117" t="s">
        <v>14</v>
      </c>
      <c r="N77" s="118" t="s">
        <v>58</v>
      </c>
      <c r="O77" s="107"/>
      <c r="P77" s="108"/>
      <c r="Q77" s="119"/>
      <c r="R77" s="110"/>
      <c r="S77" s="36" t="s">
        <v>14</v>
      </c>
      <c r="T77" s="120" t="s">
        <v>250</v>
      </c>
      <c r="U77" s="110"/>
      <c r="V77" s="115"/>
      <c r="W77" s="112"/>
    </row>
    <row r="78" spans="1:23" s="114" customFormat="1" ht="12.75" customHeight="1">
      <c r="A78" s="121" t="s">
        <v>15</v>
      </c>
      <c r="B78" s="125" t="s">
        <v>251</v>
      </c>
      <c r="C78" s="122"/>
      <c r="D78" s="108"/>
      <c r="E78" s="119"/>
      <c r="F78" s="123"/>
      <c r="G78" s="42" t="s">
        <v>15</v>
      </c>
      <c r="H78" s="120" t="s">
        <v>171</v>
      </c>
      <c r="I78" s="110"/>
      <c r="J78" s="115"/>
      <c r="K78" s="112"/>
      <c r="L78" s="113"/>
      <c r="M78" s="121" t="s">
        <v>15</v>
      </c>
      <c r="N78" s="118" t="s">
        <v>252</v>
      </c>
      <c r="O78" s="122"/>
      <c r="P78" s="108"/>
      <c r="Q78" s="119"/>
      <c r="R78" s="123"/>
      <c r="S78" s="42" t="s">
        <v>15</v>
      </c>
      <c r="T78" s="120" t="s">
        <v>78</v>
      </c>
      <c r="U78" s="110"/>
      <c r="V78" s="115"/>
      <c r="W78" s="112"/>
    </row>
    <row r="79" spans="1:23" s="114" customFormat="1" ht="12.75" customHeight="1">
      <c r="A79" s="121" t="s">
        <v>16</v>
      </c>
      <c r="B79" s="118" t="s">
        <v>253</v>
      </c>
      <c r="C79" s="107"/>
      <c r="D79" s="108"/>
      <c r="E79" s="119"/>
      <c r="F79" s="123"/>
      <c r="G79" s="42" t="s">
        <v>16</v>
      </c>
      <c r="H79" s="120" t="s">
        <v>254</v>
      </c>
      <c r="I79" s="110"/>
      <c r="J79" s="110"/>
      <c r="K79" s="112"/>
      <c r="L79" s="113"/>
      <c r="M79" s="121" t="s">
        <v>16</v>
      </c>
      <c r="N79" s="125" t="s">
        <v>255</v>
      </c>
      <c r="O79" s="107"/>
      <c r="P79" s="108"/>
      <c r="Q79" s="119"/>
      <c r="R79" s="123"/>
      <c r="S79" s="42" t="s">
        <v>16</v>
      </c>
      <c r="T79" s="120" t="s">
        <v>57</v>
      </c>
      <c r="U79" s="110"/>
      <c r="V79" s="110"/>
      <c r="W79" s="112"/>
    </row>
    <row r="80" spans="1:23" s="114" customFormat="1" ht="12.75" customHeight="1">
      <c r="A80" s="117" t="s">
        <v>18</v>
      </c>
      <c r="B80" s="118" t="s">
        <v>256</v>
      </c>
      <c r="C80" s="122"/>
      <c r="D80" s="108"/>
      <c r="E80" s="119"/>
      <c r="F80" s="110"/>
      <c r="G80" s="36" t="s">
        <v>18</v>
      </c>
      <c r="H80" s="120" t="s">
        <v>257</v>
      </c>
      <c r="I80" s="110"/>
      <c r="J80" s="124" t="s">
        <v>154</v>
      </c>
      <c r="K80" s="112"/>
      <c r="L80" s="113"/>
      <c r="M80" s="117" t="s">
        <v>18</v>
      </c>
      <c r="N80" s="125" t="s">
        <v>258</v>
      </c>
      <c r="O80" s="122"/>
      <c r="P80" s="108"/>
      <c r="Q80" s="119"/>
      <c r="R80" s="110"/>
      <c r="S80" s="36" t="s">
        <v>18</v>
      </c>
      <c r="T80" s="120" t="s">
        <v>259</v>
      </c>
      <c r="U80" s="110"/>
      <c r="V80" s="124" t="s">
        <v>154</v>
      </c>
      <c r="W80" s="112"/>
    </row>
    <row r="81" spans="1:23" s="114" customFormat="1" ht="12.75" customHeight="1">
      <c r="A81" s="126"/>
      <c r="B81" s="122"/>
      <c r="C81" s="122"/>
      <c r="D81" s="108"/>
      <c r="E81" s="36" t="s">
        <v>14</v>
      </c>
      <c r="F81" s="109" t="s">
        <v>260</v>
      </c>
      <c r="G81" s="110"/>
      <c r="H81" s="127"/>
      <c r="I81" s="128" t="s">
        <v>23</v>
      </c>
      <c r="J81" s="129" t="s">
        <v>261</v>
      </c>
      <c r="K81" s="112"/>
      <c r="L81" s="113"/>
      <c r="M81" s="126"/>
      <c r="N81" s="122"/>
      <c r="O81" s="122"/>
      <c r="P81" s="108"/>
      <c r="Q81" s="36" t="s">
        <v>14</v>
      </c>
      <c r="R81" s="109" t="s">
        <v>51</v>
      </c>
      <c r="S81" s="110"/>
      <c r="T81" s="127"/>
      <c r="U81" s="128" t="s">
        <v>23</v>
      </c>
      <c r="V81" s="129" t="s">
        <v>262</v>
      </c>
      <c r="W81" s="112"/>
    </row>
    <row r="82" spans="1:23" s="114" customFormat="1" ht="12.75" customHeight="1">
      <c r="A82" s="105"/>
      <c r="B82" s="130" t="s">
        <v>25</v>
      </c>
      <c r="C82" s="107"/>
      <c r="D82" s="108"/>
      <c r="E82" s="42" t="s">
        <v>15</v>
      </c>
      <c r="F82" s="109" t="s">
        <v>263</v>
      </c>
      <c r="G82" s="110"/>
      <c r="H82" s="111"/>
      <c r="I82" s="128" t="s">
        <v>27</v>
      </c>
      <c r="J82" s="131" t="s">
        <v>261</v>
      </c>
      <c r="K82" s="112"/>
      <c r="L82" s="113"/>
      <c r="M82" s="105"/>
      <c r="N82" s="130" t="s">
        <v>25</v>
      </c>
      <c r="O82" s="107"/>
      <c r="P82" s="108"/>
      <c r="Q82" s="42" t="s">
        <v>15</v>
      </c>
      <c r="R82" s="109" t="s">
        <v>223</v>
      </c>
      <c r="S82" s="110"/>
      <c r="T82" s="111"/>
      <c r="U82" s="128" t="s">
        <v>27</v>
      </c>
      <c r="V82" s="131" t="s">
        <v>264</v>
      </c>
      <c r="W82" s="112"/>
    </row>
    <row r="83" spans="1:23" s="114" customFormat="1" ht="12.75" customHeight="1">
      <c r="A83" s="105"/>
      <c r="B83" s="130" t="s">
        <v>265</v>
      </c>
      <c r="C83" s="107"/>
      <c r="D83" s="108"/>
      <c r="E83" s="42" t="s">
        <v>16</v>
      </c>
      <c r="F83" s="109" t="s">
        <v>266</v>
      </c>
      <c r="G83" s="115"/>
      <c r="H83" s="111"/>
      <c r="I83" s="128" t="s">
        <v>30</v>
      </c>
      <c r="J83" s="131" t="s">
        <v>267</v>
      </c>
      <c r="K83" s="112"/>
      <c r="L83" s="113"/>
      <c r="M83" s="105"/>
      <c r="N83" s="130" t="s">
        <v>268</v>
      </c>
      <c r="O83" s="107"/>
      <c r="P83" s="108"/>
      <c r="Q83" s="42" t="s">
        <v>16</v>
      </c>
      <c r="R83" s="109" t="s">
        <v>269</v>
      </c>
      <c r="S83" s="115"/>
      <c r="T83" s="111"/>
      <c r="U83" s="128" t="s">
        <v>30</v>
      </c>
      <c r="V83" s="131" t="s">
        <v>270</v>
      </c>
      <c r="W83" s="112"/>
    </row>
    <row r="84" spans="1:23" s="114" customFormat="1" ht="12.75" customHeight="1">
      <c r="A84" s="132"/>
      <c r="B84" s="133"/>
      <c r="C84" s="133"/>
      <c r="D84" s="108"/>
      <c r="E84" s="36" t="s">
        <v>18</v>
      </c>
      <c r="F84" s="125" t="s">
        <v>77</v>
      </c>
      <c r="G84" s="133"/>
      <c r="H84" s="133"/>
      <c r="I84" s="134" t="s">
        <v>31</v>
      </c>
      <c r="J84" s="131" t="s">
        <v>271</v>
      </c>
      <c r="K84" s="135"/>
      <c r="L84" s="136"/>
      <c r="M84" s="132"/>
      <c r="N84" s="133"/>
      <c r="O84" s="133"/>
      <c r="P84" s="108"/>
      <c r="Q84" s="36" t="s">
        <v>18</v>
      </c>
      <c r="R84" s="118" t="s">
        <v>64</v>
      </c>
      <c r="S84" s="133"/>
      <c r="T84" s="133"/>
      <c r="U84" s="134" t="s">
        <v>31</v>
      </c>
      <c r="V84" s="131" t="s">
        <v>270</v>
      </c>
      <c r="W84" s="135"/>
    </row>
    <row r="85" spans="1:23" ht="4.5" customHeight="1">
      <c r="A85" s="137"/>
      <c r="B85" s="138"/>
      <c r="C85" s="139"/>
      <c r="D85" s="140"/>
      <c r="E85" s="141"/>
      <c r="F85" s="142"/>
      <c r="G85" s="143"/>
      <c r="H85" s="143"/>
      <c r="I85" s="139"/>
      <c r="J85" s="138"/>
      <c r="K85" s="144"/>
      <c r="L85" s="145"/>
      <c r="M85" s="137"/>
      <c r="N85" s="138"/>
      <c r="O85" s="139"/>
      <c r="P85" s="140"/>
      <c r="Q85" s="141"/>
      <c r="R85" s="142"/>
      <c r="S85" s="143"/>
      <c r="T85" s="143"/>
      <c r="U85" s="139"/>
      <c r="V85" s="138"/>
      <c r="W85" s="144"/>
    </row>
    <row r="86" spans="1:23" ht="12.75" customHeight="1">
      <c r="A86" s="146"/>
      <c r="B86" s="146" t="s">
        <v>32</v>
      </c>
      <c r="C86" s="147"/>
      <c r="D86" s="148" t="s">
        <v>33</v>
      </c>
      <c r="E86" s="148" t="s">
        <v>34</v>
      </c>
      <c r="F86" s="148" t="s">
        <v>35</v>
      </c>
      <c r="G86" s="149" t="s">
        <v>36</v>
      </c>
      <c r="H86" s="150"/>
      <c r="I86" s="147" t="s">
        <v>37</v>
      </c>
      <c r="J86" s="148" t="s">
        <v>32</v>
      </c>
      <c r="K86" s="146" t="s">
        <v>38</v>
      </c>
      <c r="L86" s="28">
        <v>150</v>
      </c>
      <c r="M86" s="146"/>
      <c r="N86" s="146" t="s">
        <v>32</v>
      </c>
      <c r="O86" s="147"/>
      <c r="P86" s="148" t="s">
        <v>33</v>
      </c>
      <c r="Q86" s="148" t="s">
        <v>34</v>
      </c>
      <c r="R86" s="148" t="s">
        <v>35</v>
      </c>
      <c r="S86" s="149" t="s">
        <v>36</v>
      </c>
      <c r="T86" s="150"/>
      <c r="U86" s="147" t="s">
        <v>37</v>
      </c>
      <c r="V86" s="148" t="s">
        <v>32</v>
      </c>
      <c r="W86" s="151" t="s">
        <v>38</v>
      </c>
    </row>
    <row r="87" spans="1:23" ht="12.75">
      <c r="A87" s="152" t="s">
        <v>38</v>
      </c>
      <c r="B87" s="152" t="s">
        <v>39</v>
      </c>
      <c r="C87" s="153" t="s">
        <v>40</v>
      </c>
      <c r="D87" s="154" t="s">
        <v>41</v>
      </c>
      <c r="E87" s="154" t="s">
        <v>42</v>
      </c>
      <c r="F87" s="154"/>
      <c r="G87" s="155" t="s">
        <v>40</v>
      </c>
      <c r="H87" s="155" t="s">
        <v>37</v>
      </c>
      <c r="I87" s="153"/>
      <c r="J87" s="152" t="s">
        <v>39</v>
      </c>
      <c r="K87" s="152"/>
      <c r="L87" s="28">
        <v>150</v>
      </c>
      <c r="M87" s="152" t="s">
        <v>38</v>
      </c>
      <c r="N87" s="152" t="s">
        <v>39</v>
      </c>
      <c r="O87" s="153" t="s">
        <v>40</v>
      </c>
      <c r="P87" s="154" t="s">
        <v>41</v>
      </c>
      <c r="Q87" s="154" t="s">
        <v>42</v>
      </c>
      <c r="R87" s="154"/>
      <c r="S87" s="155" t="s">
        <v>40</v>
      </c>
      <c r="T87" s="155" t="s">
        <v>37</v>
      </c>
      <c r="U87" s="153"/>
      <c r="V87" s="152" t="s">
        <v>39</v>
      </c>
      <c r="W87" s="156"/>
    </row>
    <row r="88" spans="1:23" ht="16.5" customHeight="1">
      <c r="A88" s="157">
        <v>-1</v>
      </c>
      <c r="B88" s="158">
        <v>1</v>
      </c>
      <c r="C88" s="159">
        <v>5</v>
      </c>
      <c r="D88" s="160" t="s">
        <v>59</v>
      </c>
      <c r="E88" s="161" t="s">
        <v>31</v>
      </c>
      <c r="F88" s="162">
        <v>12</v>
      </c>
      <c r="G88" s="163"/>
      <c r="H88" s="163">
        <v>680</v>
      </c>
      <c r="I88" s="164">
        <v>6</v>
      </c>
      <c r="J88" s="165">
        <v>5</v>
      </c>
      <c r="K88" s="166">
        <v>1</v>
      </c>
      <c r="L88" s="28"/>
      <c r="M88" s="167">
        <v>-1.5</v>
      </c>
      <c r="N88" s="168">
        <v>1</v>
      </c>
      <c r="O88" s="159">
        <v>5</v>
      </c>
      <c r="P88" s="160" t="s">
        <v>207</v>
      </c>
      <c r="Q88" s="161" t="s">
        <v>27</v>
      </c>
      <c r="R88" s="162">
        <v>9</v>
      </c>
      <c r="S88" s="163"/>
      <c r="T88" s="163">
        <v>100</v>
      </c>
      <c r="U88" s="164">
        <v>6</v>
      </c>
      <c r="V88" s="169">
        <v>5</v>
      </c>
      <c r="W88" s="170">
        <v>1.5</v>
      </c>
    </row>
    <row r="89" spans="1:23" ht="16.5" customHeight="1">
      <c r="A89" s="157">
        <v>-1</v>
      </c>
      <c r="B89" s="158">
        <v>1</v>
      </c>
      <c r="C89" s="159">
        <v>8</v>
      </c>
      <c r="D89" s="160" t="s">
        <v>59</v>
      </c>
      <c r="E89" s="161" t="s">
        <v>31</v>
      </c>
      <c r="F89" s="162">
        <v>12</v>
      </c>
      <c r="G89" s="163"/>
      <c r="H89" s="163">
        <v>680</v>
      </c>
      <c r="I89" s="164">
        <v>3</v>
      </c>
      <c r="J89" s="165">
        <v>5</v>
      </c>
      <c r="K89" s="166">
        <v>1</v>
      </c>
      <c r="L89" s="28"/>
      <c r="M89" s="167">
        <v>0.375</v>
      </c>
      <c r="N89" s="168">
        <v>4</v>
      </c>
      <c r="O89" s="159">
        <v>8</v>
      </c>
      <c r="P89" s="160" t="s">
        <v>59</v>
      </c>
      <c r="Q89" s="161" t="s">
        <v>23</v>
      </c>
      <c r="R89" s="162">
        <v>9</v>
      </c>
      <c r="S89" s="163"/>
      <c r="T89" s="163">
        <v>50</v>
      </c>
      <c r="U89" s="164">
        <v>3</v>
      </c>
      <c r="V89" s="169">
        <v>2</v>
      </c>
      <c r="W89" s="170">
        <v>-0.375</v>
      </c>
    </row>
    <row r="90" spans="1:23" ht="16.5" customHeight="1">
      <c r="A90" s="157">
        <v>1</v>
      </c>
      <c r="B90" s="158">
        <v>5</v>
      </c>
      <c r="C90" s="159">
        <v>1</v>
      </c>
      <c r="D90" s="160" t="s">
        <v>59</v>
      </c>
      <c r="E90" s="161" t="s">
        <v>31</v>
      </c>
      <c r="F90" s="162">
        <v>10</v>
      </c>
      <c r="G90" s="163"/>
      <c r="H90" s="163">
        <v>620</v>
      </c>
      <c r="I90" s="159">
        <v>9</v>
      </c>
      <c r="J90" s="165">
        <v>1</v>
      </c>
      <c r="K90" s="166">
        <v>-1</v>
      </c>
      <c r="L90" s="28"/>
      <c r="M90" s="167">
        <v>4.875</v>
      </c>
      <c r="N90" s="168">
        <v>6</v>
      </c>
      <c r="O90" s="159">
        <v>1</v>
      </c>
      <c r="P90" s="160" t="s">
        <v>272</v>
      </c>
      <c r="Q90" s="161" t="s">
        <v>27</v>
      </c>
      <c r="R90" s="162">
        <v>11</v>
      </c>
      <c r="S90" s="163">
        <v>150</v>
      </c>
      <c r="T90" s="163"/>
      <c r="U90" s="159">
        <v>9</v>
      </c>
      <c r="V90" s="169">
        <v>0</v>
      </c>
      <c r="W90" s="170">
        <v>-4.875</v>
      </c>
    </row>
    <row r="91" spans="1:23" ht="16.5" customHeight="1">
      <c r="A91" s="157">
        <v>1</v>
      </c>
      <c r="B91" s="158">
        <v>5</v>
      </c>
      <c r="C91" s="159">
        <v>2</v>
      </c>
      <c r="D91" s="160" t="s">
        <v>59</v>
      </c>
      <c r="E91" s="161" t="s">
        <v>31</v>
      </c>
      <c r="F91" s="172">
        <v>10</v>
      </c>
      <c r="G91" s="163"/>
      <c r="H91" s="163">
        <v>620</v>
      </c>
      <c r="I91" s="159">
        <v>4</v>
      </c>
      <c r="J91" s="165">
        <v>1</v>
      </c>
      <c r="K91" s="166">
        <v>-1</v>
      </c>
      <c r="L91" s="28"/>
      <c r="M91" s="167">
        <v>-1.5</v>
      </c>
      <c r="N91" s="168">
        <v>1</v>
      </c>
      <c r="O91" s="159">
        <v>2</v>
      </c>
      <c r="P91" s="160" t="s">
        <v>59</v>
      </c>
      <c r="Q91" s="161" t="s">
        <v>27</v>
      </c>
      <c r="R91" s="172">
        <v>8</v>
      </c>
      <c r="S91" s="163"/>
      <c r="T91" s="163">
        <v>100</v>
      </c>
      <c r="U91" s="159">
        <v>4</v>
      </c>
      <c r="V91" s="169">
        <v>5</v>
      </c>
      <c r="W91" s="170">
        <v>1.5</v>
      </c>
    </row>
    <row r="92" spans="1:23" s="41" customFormat="1" ht="9.75" customHeight="1">
      <c r="A92" s="29"/>
      <c r="B92" s="29"/>
      <c r="C92" s="56"/>
      <c r="D92" s="29"/>
      <c r="E92" s="29"/>
      <c r="F92" s="29"/>
      <c r="G92" s="29"/>
      <c r="H92" s="29"/>
      <c r="I92" s="56"/>
      <c r="J92" s="29"/>
      <c r="K92" s="29"/>
      <c r="L92" s="54"/>
      <c r="M92" s="29"/>
      <c r="N92" s="29"/>
      <c r="O92" s="56"/>
      <c r="P92" s="29"/>
      <c r="Q92" s="29"/>
      <c r="R92" s="29"/>
      <c r="S92" s="29"/>
      <c r="T92" s="29"/>
      <c r="U92" s="56"/>
      <c r="V92" s="29"/>
      <c r="W92" s="29"/>
    </row>
    <row r="93" spans="1:23" s="41" customFormat="1" ht="15">
      <c r="A93" s="20"/>
      <c r="B93" s="21" t="s">
        <v>5</v>
      </c>
      <c r="C93" s="22"/>
      <c r="D93" s="21"/>
      <c r="E93" s="23" t="s">
        <v>76</v>
      </c>
      <c r="F93" s="24"/>
      <c r="G93" s="25" t="s">
        <v>7</v>
      </c>
      <c r="H93" s="25"/>
      <c r="I93" s="26" t="s">
        <v>8</v>
      </c>
      <c r="J93" s="26"/>
      <c r="K93" s="27"/>
      <c r="L93" s="28">
        <v>150</v>
      </c>
      <c r="M93" s="20"/>
      <c r="N93" s="21" t="s">
        <v>5</v>
      </c>
      <c r="O93" s="22"/>
      <c r="P93" s="21"/>
      <c r="Q93" s="23" t="s">
        <v>77</v>
      </c>
      <c r="R93" s="24"/>
      <c r="S93" s="25" t="s">
        <v>7</v>
      </c>
      <c r="T93" s="25"/>
      <c r="U93" s="26" t="s">
        <v>10</v>
      </c>
      <c r="V93" s="26"/>
      <c r="W93" s="27"/>
    </row>
    <row r="94" spans="1:23" s="41" customFormat="1" ht="12.75">
      <c r="A94" s="30"/>
      <c r="B94" s="30"/>
      <c r="C94" s="31"/>
      <c r="D94" s="32"/>
      <c r="E94" s="32"/>
      <c r="F94" s="32"/>
      <c r="G94" s="33" t="s">
        <v>11</v>
      </c>
      <c r="H94" s="33"/>
      <c r="I94" s="26" t="s">
        <v>49</v>
      </c>
      <c r="J94" s="26"/>
      <c r="K94" s="27"/>
      <c r="L94" s="28">
        <v>150</v>
      </c>
      <c r="M94" s="30"/>
      <c r="N94" s="30"/>
      <c r="O94" s="31"/>
      <c r="P94" s="32"/>
      <c r="Q94" s="32"/>
      <c r="R94" s="32"/>
      <c r="S94" s="33" t="s">
        <v>11</v>
      </c>
      <c r="T94" s="33"/>
      <c r="U94" s="26" t="s">
        <v>50</v>
      </c>
      <c r="V94" s="26"/>
      <c r="W94" s="27"/>
    </row>
    <row r="95" spans="1:23" s="41" customFormat="1" ht="4.5" customHeight="1">
      <c r="A95" s="97"/>
      <c r="B95" s="98"/>
      <c r="C95" s="99"/>
      <c r="D95" s="100"/>
      <c r="E95" s="101"/>
      <c r="F95" s="102"/>
      <c r="G95" s="103"/>
      <c r="H95" s="103"/>
      <c r="I95" s="99"/>
      <c r="J95" s="98"/>
      <c r="K95" s="104"/>
      <c r="L95" s="92"/>
      <c r="M95" s="97"/>
      <c r="N95" s="98"/>
      <c r="O95" s="99"/>
      <c r="P95" s="100"/>
      <c r="Q95" s="101"/>
      <c r="R95" s="102"/>
      <c r="S95" s="103"/>
      <c r="T95" s="103"/>
      <c r="U95" s="99"/>
      <c r="V95" s="98"/>
      <c r="W95" s="104"/>
    </row>
    <row r="96" spans="1:23" s="114" customFormat="1" ht="12.75" customHeight="1">
      <c r="A96" s="105"/>
      <c r="B96" s="106"/>
      <c r="C96" s="107"/>
      <c r="D96" s="108"/>
      <c r="E96" s="36" t="s">
        <v>14</v>
      </c>
      <c r="F96" s="109" t="s">
        <v>273</v>
      </c>
      <c r="G96" s="110"/>
      <c r="H96" s="111"/>
      <c r="I96" s="111"/>
      <c r="J96" s="106"/>
      <c r="K96" s="112"/>
      <c r="L96" s="113"/>
      <c r="M96" s="105"/>
      <c r="N96" s="106"/>
      <c r="O96" s="107"/>
      <c r="P96" s="108"/>
      <c r="Q96" s="36" t="s">
        <v>14</v>
      </c>
      <c r="R96" s="109" t="s">
        <v>274</v>
      </c>
      <c r="S96" s="110"/>
      <c r="T96" s="111"/>
      <c r="U96" s="111"/>
      <c r="V96" s="106"/>
      <c r="W96" s="112"/>
    </row>
    <row r="97" spans="1:23" s="114" customFormat="1" ht="12.75" customHeight="1">
      <c r="A97" s="105"/>
      <c r="B97" s="106"/>
      <c r="C97" s="107"/>
      <c r="D97" s="108"/>
      <c r="E97" s="42" t="s">
        <v>15</v>
      </c>
      <c r="F97" s="109" t="s">
        <v>275</v>
      </c>
      <c r="G97" s="115"/>
      <c r="H97" s="111"/>
      <c r="I97" s="111"/>
      <c r="J97" s="106"/>
      <c r="K97" s="112"/>
      <c r="L97" s="113"/>
      <c r="M97" s="105"/>
      <c r="N97" s="106"/>
      <c r="O97" s="107"/>
      <c r="P97" s="108"/>
      <c r="Q97" s="42" t="s">
        <v>15</v>
      </c>
      <c r="R97" s="109" t="s">
        <v>276</v>
      </c>
      <c r="S97" s="115"/>
      <c r="T97" s="111"/>
      <c r="U97" s="111"/>
      <c r="V97" s="106"/>
      <c r="W97" s="112"/>
    </row>
    <row r="98" spans="1:23" s="114" customFormat="1" ht="12.75" customHeight="1">
      <c r="A98" s="105"/>
      <c r="B98" s="106"/>
      <c r="C98" s="107"/>
      <c r="D98" s="108"/>
      <c r="E98" s="42" t="s">
        <v>16</v>
      </c>
      <c r="F98" s="109" t="s">
        <v>277</v>
      </c>
      <c r="G98" s="110"/>
      <c r="H98" s="111"/>
      <c r="I98" s="111"/>
      <c r="J98" s="106"/>
      <c r="K98" s="112"/>
      <c r="L98" s="113"/>
      <c r="M98" s="105"/>
      <c r="N98" s="106"/>
      <c r="O98" s="107"/>
      <c r="P98" s="108"/>
      <c r="Q98" s="42" t="s">
        <v>16</v>
      </c>
      <c r="R98" s="109" t="s">
        <v>278</v>
      </c>
      <c r="S98" s="110"/>
      <c r="T98" s="111"/>
      <c r="U98" s="111"/>
      <c r="V98" s="106"/>
      <c r="W98" s="112"/>
    </row>
    <row r="99" spans="1:23" s="114" customFormat="1" ht="12.75" customHeight="1">
      <c r="A99" s="105"/>
      <c r="B99" s="106"/>
      <c r="C99" s="107"/>
      <c r="D99" s="108"/>
      <c r="E99" s="36" t="s">
        <v>18</v>
      </c>
      <c r="F99" s="109" t="s">
        <v>93</v>
      </c>
      <c r="G99" s="110"/>
      <c r="H99" s="111"/>
      <c r="I99" s="111"/>
      <c r="J99" s="106"/>
      <c r="K99" s="112"/>
      <c r="L99" s="113"/>
      <c r="M99" s="105"/>
      <c r="N99" s="106"/>
      <c r="O99" s="107"/>
      <c r="P99" s="108"/>
      <c r="Q99" s="36" t="s">
        <v>18</v>
      </c>
      <c r="R99" s="109" t="s">
        <v>279</v>
      </c>
      <c r="S99" s="110"/>
      <c r="T99" s="111"/>
      <c r="U99" s="111"/>
      <c r="V99" s="106"/>
      <c r="W99" s="112"/>
    </row>
    <row r="100" spans="1:23" s="114" customFormat="1" ht="12.75" customHeight="1">
      <c r="A100" s="117" t="s">
        <v>14</v>
      </c>
      <c r="B100" s="118" t="s">
        <v>63</v>
      </c>
      <c r="C100" s="107"/>
      <c r="D100" s="108"/>
      <c r="E100" s="119"/>
      <c r="F100" s="110"/>
      <c r="G100" s="36" t="s">
        <v>14</v>
      </c>
      <c r="H100" s="120" t="s">
        <v>145</v>
      </c>
      <c r="I100" s="110"/>
      <c r="J100" s="115"/>
      <c r="K100" s="112"/>
      <c r="L100" s="113"/>
      <c r="M100" s="117" t="s">
        <v>14</v>
      </c>
      <c r="N100" s="118" t="s">
        <v>57</v>
      </c>
      <c r="O100" s="107"/>
      <c r="P100" s="108"/>
      <c r="Q100" s="119"/>
      <c r="R100" s="110"/>
      <c r="S100" s="36" t="s">
        <v>14</v>
      </c>
      <c r="T100" s="120" t="s">
        <v>280</v>
      </c>
      <c r="U100" s="110"/>
      <c r="V100" s="115"/>
      <c r="W100" s="112"/>
    </row>
    <row r="101" spans="1:23" s="114" customFormat="1" ht="12.75" customHeight="1">
      <c r="A101" s="121" t="s">
        <v>15</v>
      </c>
      <c r="B101" s="125" t="s">
        <v>281</v>
      </c>
      <c r="C101" s="122"/>
      <c r="D101" s="108"/>
      <c r="E101" s="119"/>
      <c r="F101" s="123"/>
      <c r="G101" s="42" t="s">
        <v>15</v>
      </c>
      <c r="H101" s="120" t="s">
        <v>65</v>
      </c>
      <c r="I101" s="110"/>
      <c r="J101" s="115"/>
      <c r="K101" s="112"/>
      <c r="L101" s="113"/>
      <c r="M101" s="121" t="s">
        <v>15</v>
      </c>
      <c r="N101" s="125" t="s">
        <v>282</v>
      </c>
      <c r="O101" s="122"/>
      <c r="P101" s="108"/>
      <c r="Q101" s="119"/>
      <c r="R101" s="123"/>
      <c r="S101" s="42" t="s">
        <v>15</v>
      </c>
      <c r="T101" s="120" t="s">
        <v>283</v>
      </c>
      <c r="U101" s="110"/>
      <c r="V101" s="115"/>
      <c r="W101" s="112"/>
    </row>
    <row r="102" spans="1:23" s="114" customFormat="1" ht="12.75" customHeight="1">
      <c r="A102" s="121" t="s">
        <v>16</v>
      </c>
      <c r="B102" s="118" t="s">
        <v>17</v>
      </c>
      <c r="C102" s="107"/>
      <c r="D102" s="108"/>
      <c r="E102" s="119"/>
      <c r="F102" s="123"/>
      <c r="G102" s="42" t="s">
        <v>16</v>
      </c>
      <c r="H102" s="120" t="s">
        <v>284</v>
      </c>
      <c r="I102" s="110"/>
      <c r="J102" s="110"/>
      <c r="K102" s="112"/>
      <c r="L102" s="113"/>
      <c r="M102" s="121" t="s">
        <v>16</v>
      </c>
      <c r="N102" s="118" t="s">
        <v>285</v>
      </c>
      <c r="O102" s="107"/>
      <c r="P102" s="108"/>
      <c r="Q102" s="119"/>
      <c r="R102" s="123"/>
      <c r="S102" s="42" t="s">
        <v>16</v>
      </c>
      <c r="T102" s="120" t="s">
        <v>85</v>
      </c>
      <c r="U102" s="110"/>
      <c r="V102" s="110"/>
      <c r="W102" s="112"/>
    </row>
    <row r="103" spans="1:23" s="114" customFormat="1" ht="12.75" customHeight="1">
      <c r="A103" s="117" t="s">
        <v>18</v>
      </c>
      <c r="B103" s="118" t="s">
        <v>286</v>
      </c>
      <c r="C103" s="122"/>
      <c r="D103" s="108"/>
      <c r="E103" s="119"/>
      <c r="F103" s="110"/>
      <c r="G103" s="36" t="s">
        <v>18</v>
      </c>
      <c r="H103" s="120" t="s">
        <v>287</v>
      </c>
      <c r="I103" s="110"/>
      <c r="J103" s="124" t="s">
        <v>154</v>
      </c>
      <c r="K103" s="112"/>
      <c r="L103" s="113"/>
      <c r="M103" s="117" t="s">
        <v>18</v>
      </c>
      <c r="N103" s="118" t="s">
        <v>288</v>
      </c>
      <c r="O103" s="122"/>
      <c r="P103" s="108"/>
      <c r="Q103" s="119"/>
      <c r="R103" s="110"/>
      <c r="S103" s="36" t="s">
        <v>18</v>
      </c>
      <c r="T103" s="120" t="s">
        <v>289</v>
      </c>
      <c r="U103" s="110"/>
      <c r="V103" s="124" t="s">
        <v>154</v>
      </c>
      <c r="W103" s="112"/>
    </row>
    <row r="104" spans="1:23" s="114" customFormat="1" ht="12.75" customHeight="1">
      <c r="A104" s="126"/>
      <c r="B104" s="122"/>
      <c r="C104" s="122"/>
      <c r="D104" s="108"/>
      <c r="E104" s="36" t="s">
        <v>14</v>
      </c>
      <c r="F104" s="109" t="s">
        <v>100</v>
      </c>
      <c r="G104" s="110"/>
      <c r="H104" s="127"/>
      <c r="I104" s="128" t="s">
        <v>23</v>
      </c>
      <c r="J104" s="129" t="s">
        <v>290</v>
      </c>
      <c r="K104" s="112"/>
      <c r="L104" s="113"/>
      <c r="M104" s="126"/>
      <c r="N104" s="122"/>
      <c r="O104" s="122"/>
      <c r="P104" s="108"/>
      <c r="Q104" s="36" t="s">
        <v>14</v>
      </c>
      <c r="R104" s="109" t="s">
        <v>291</v>
      </c>
      <c r="S104" s="110"/>
      <c r="T104" s="127"/>
      <c r="U104" s="128" t="s">
        <v>23</v>
      </c>
      <c r="V104" s="129" t="s">
        <v>292</v>
      </c>
      <c r="W104" s="112"/>
    </row>
    <row r="105" spans="1:23" s="114" customFormat="1" ht="12.75" customHeight="1">
      <c r="A105" s="105"/>
      <c r="B105" s="130" t="s">
        <v>25</v>
      </c>
      <c r="C105" s="107"/>
      <c r="D105" s="108"/>
      <c r="E105" s="42" t="s">
        <v>15</v>
      </c>
      <c r="F105" s="109" t="s">
        <v>293</v>
      </c>
      <c r="G105" s="110"/>
      <c r="H105" s="111"/>
      <c r="I105" s="128" t="s">
        <v>27</v>
      </c>
      <c r="J105" s="131" t="s">
        <v>290</v>
      </c>
      <c r="K105" s="112"/>
      <c r="L105" s="113"/>
      <c r="M105" s="105"/>
      <c r="N105" s="130" t="s">
        <v>25</v>
      </c>
      <c r="O105" s="107"/>
      <c r="P105" s="108"/>
      <c r="Q105" s="42" t="s">
        <v>15</v>
      </c>
      <c r="R105" s="109" t="s">
        <v>28</v>
      </c>
      <c r="S105" s="110"/>
      <c r="T105" s="111"/>
      <c r="U105" s="128" t="s">
        <v>27</v>
      </c>
      <c r="V105" s="131" t="s">
        <v>294</v>
      </c>
      <c r="W105" s="112"/>
    </row>
    <row r="106" spans="1:23" s="114" customFormat="1" ht="12.75" customHeight="1">
      <c r="A106" s="105"/>
      <c r="B106" s="130" t="s">
        <v>295</v>
      </c>
      <c r="C106" s="107"/>
      <c r="D106" s="108"/>
      <c r="E106" s="42" t="s">
        <v>16</v>
      </c>
      <c r="F106" s="109" t="s">
        <v>296</v>
      </c>
      <c r="G106" s="115"/>
      <c r="H106" s="111"/>
      <c r="I106" s="128" t="s">
        <v>30</v>
      </c>
      <c r="J106" s="131" t="s">
        <v>297</v>
      </c>
      <c r="K106" s="112"/>
      <c r="L106" s="113"/>
      <c r="M106" s="105"/>
      <c r="N106" s="130" t="s">
        <v>298</v>
      </c>
      <c r="O106" s="107"/>
      <c r="P106" s="108"/>
      <c r="Q106" s="42" t="s">
        <v>16</v>
      </c>
      <c r="R106" s="109" t="s">
        <v>299</v>
      </c>
      <c r="S106" s="115"/>
      <c r="T106" s="111"/>
      <c r="U106" s="128" t="s">
        <v>30</v>
      </c>
      <c r="V106" s="131" t="s">
        <v>300</v>
      </c>
      <c r="W106" s="112"/>
    </row>
    <row r="107" spans="1:23" s="114" customFormat="1" ht="12.75" customHeight="1">
      <c r="A107" s="132"/>
      <c r="B107" s="133"/>
      <c r="C107" s="133"/>
      <c r="D107" s="108"/>
      <c r="E107" s="36" t="s">
        <v>18</v>
      </c>
      <c r="F107" s="118" t="s">
        <v>66</v>
      </c>
      <c r="G107" s="133"/>
      <c r="H107" s="133"/>
      <c r="I107" s="134" t="s">
        <v>31</v>
      </c>
      <c r="J107" s="131" t="s">
        <v>297</v>
      </c>
      <c r="K107" s="135"/>
      <c r="L107" s="136"/>
      <c r="M107" s="132"/>
      <c r="N107" s="133"/>
      <c r="O107" s="133"/>
      <c r="P107" s="108"/>
      <c r="Q107" s="36" t="s">
        <v>18</v>
      </c>
      <c r="R107" s="118" t="s">
        <v>301</v>
      </c>
      <c r="S107" s="133"/>
      <c r="T107" s="133"/>
      <c r="U107" s="134" t="s">
        <v>31</v>
      </c>
      <c r="V107" s="131" t="s">
        <v>300</v>
      </c>
      <c r="W107" s="135"/>
    </row>
    <row r="108" spans="1:23" ht="4.5" customHeight="1">
      <c r="A108" s="137"/>
      <c r="B108" s="138"/>
      <c r="C108" s="139"/>
      <c r="D108" s="140"/>
      <c r="E108" s="141"/>
      <c r="F108" s="142"/>
      <c r="G108" s="143"/>
      <c r="H108" s="143"/>
      <c r="I108" s="139"/>
      <c r="J108" s="138"/>
      <c r="K108" s="144"/>
      <c r="L108" s="145"/>
      <c r="M108" s="137"/>
      <c r="N108" s="138"/>
      <c r="O108" s="139"/>
      <c r="P108" s="140"/>
      <c r="Q108" s="141"/>
      <c r="R108" s="142"/>
      <c r="S108" s="143"/>
      <c r="T108" s="143"/>
      <c r="U108" s="139"/>
      <c r="V108" s="138"/>
      <c r="W108" s="144"/>
    </row>
    <row r="109" spans="1:23" ht="12.75" customHeight="1">
      <c r="A109" s="146"/>
      <c r="B109" s="146" t="s">
        <v>32</v>
      </c>
      <c r="C109" s="147"/>
      <c r="D109" s="148" t="s">
        <v>33</v>
      </c>
      <c r="E109" s="148" t="s">
        <v>34</v>
      </c>
      <c r="F109" s="148" t="s">
        <v>35</v>
      </c>
      <c r="G109" s="149" t="s">
        <v>36</v>
      </c>
      <c r="H109" s="150"/>
      <c r="I109" s="147" t="s">
        <v>37</v>
      </c>
      <c r="J109" s="148" t="s">
        <v>32</v>
      </c>
      <c r="K109" s="146" t="s">
        <v>38</v>
      </c>
      <c r="L109" s="28">
        <v>150</v>
      </c>
      <c r="M109" s="146"/>
      <c r="N109" s="146" t="s">
        <v>32</v>
      </c>
      <c r="O109" s="147"/>
      <c r="P109" s="148" t="s">
        <v>33</v>
      </c>
      <c r="Q109" s="148" t="s">
        <v>34</v>
      </c>
      <c r="R109" s="148" t="s">
        <v>35</v>
      </c>
      <c r="S109" s="149" t="s">
        <v>36</v>
      </c>
      <c r="T109" s="150"/>
      <c r="U109" s="147" t="s">
        <v>37</v>
      </c>
      <c r="V109" s="148" t="s">
        <v>32</v>
      </c>
      <c r="W109" s="151" t="s">
        <v>38</v>
      </c>
    </row>
    <row r="110" spans="1:23" ht="12.75">
      <c r="A110" s="152" t="s">
        <v>38</v>
      </c>
      <c r="B110" s="152" t="s">
        <v>39</v>
      </c>
      <c r="C110" s="153" t="s">
        <v>40</v>
      </c>
      <c r="D110" s="154" t="s">
        <v>41</v>
      </c>
      <c r="E110" s="154" t="s">
        <v>42</v>
      </c>
      <c r="F110" s="154"/>
      <c r="G110" s="155" t="s">
        <v>40</v>
      </c>
      <c r="H110" s="155" t="s">
        <v>37</v>
      </c>
      <c r="I110" s="153"/>
      <c r="J110" s="152" t="s">
        <v>39</v>
      </c>
      <c r="K110" s="152"/>
      <c r="L110" s="28">
        <v>150</v>
      </c>
      <c r="M110" s="152" t="s">
        <v>38</v>
      </c>
      <c r="N110" s="152" t="s">
        <v>39</v>
      </c>
      <c r="O110" s="153" t="s">
        <v>40</v>
      </c>
      <c r="P110" s="154" t="s">
        <v>41</v>
      </c>
      <c r="Q110" s="154" t="s">
        <v>42</v>
      </c>
      <c r="R110" s="154"/>
      <c r="S110" s="155" t="s">
        <v>40</v>
      </c>
      <c r="T110" s="155" t="s">
        <v>37</v>
      </c>
      <c r="U110" s="153"/>
      <c r="V110" s="152" t="s">
        <v>39</v>
      </c>
      <c r="W110" s="156"/>
    </row>
    <row r="111" spans="1:23" ht="16.5" customHeight="1">
      <c r="A111" s="157">
        <v>-1.75</v>
      </c>
      <c r="B111" s="158">
        <v>2</v>
      </c>
      <c r="C111" s="159">
        <v>9</v>
      </c>
      <c r="D111" s="160" t="s">
        <v>60</v>
      </c>
      <c r="E111" s="161" t="s">
        <v>31</v>
      </c>
      <c r="F111" s="162">
        <v>9</v>
      </c>
      <c r="G111" s="163"/>
      <c r="H111" s="163">
        <v>140</v>
      </c>
      <c r="I111" s="164">
        <v>6</v>
      </c>
      <c r="J111" s="165">
        <v>4</v>
      </c>
      <c r="K111" s="166">
        <v>1.75</v>
      </c>
      <c r="L111" s="28"/>
      <c r="M111" s="167">
        <v>-2.25</v>
      </c>
      <c r="N111" s="168">
        <v>1</v>
      </c>
      <c r="O111" s="159">
        <v>7</v>
      </c>
      <c r="P111" s="173" t="s">
        <v>302</v>
      </c>
      <c r="Q111" s="174" t="s">
        <v>23</v>
      </c>
      <c r="R111" s="175">
        <v>10</v>
      </c>
      <c r="S111" s="176">
        <v>130</v>
      </c>
      <c r="T111" s="176"/>
      <c r="U111" s="159">
        <v>8</v>
      </c>
      <c r="V111" s="169">
        <v>5</v>
      </c>
      <c r="W111" s="170">
        <v>2.25</v>
      </c>
    </row>
    <row r="112" spans="1:23" ht="16.5" customHeight="1">
      <c r="A112" s="157">
        <v>1</v>
      </c>
      <c r="B112" s="158">
        <v>4</v>
      </c>
      <c r="C112" s="159">
        <v>7</v>
      </c>
      <c r="D112" s="160" t="s">
        <v>303</v>
      </c>
      <c r="E112" s="161" t="s">
        <v>27</v>
      </c>
      <c r="F112" s="162">
        <v>9</v>
      </c>
      <c r="G112" s="163"/>
      <c r="H112" s="163">
        <v>50</v>
      </c>
      <c r="I112" s="164">
        <v>1</v>
      </c>
      <c r="J112" s="165">
        <v>2</v>
      </c>
      <c r="K112" s="166">
        <v>-1</v>
      </c>
      <c r="L112" s="28"/>
      <c r="M112" s="167">
        <v>10.5</v>
      </c>
      <c r="N112" s="168">
        <v>6</v>
      </c>
      <c r="O112" s="159">
        <v>4</v>
      </c>
      <c r="P112" s="173" t="s">
        <v>304</v>
      </c>
      <c r="Q112" s="174" t="s">
        <v>30</v>
      </c>
      <c r="R112" s="175">
        <v>7</v>
      </c>
      <c r="S112" s="176">
        <v>800</v>
      </c>
      <c r="T112" s="176"/>
      <c r="U112" s="159">
        <v>1</v>
      </c>
      <c r="V112" s="169">
        <v>0</v>
      </c>
      <c r="W112" s="170">
        <v>-10.5</v>
      </c>
    </row>
    <row r="113" spans="1:23" ht="16.5" customHeight="1">
      <c r="A113" s="157">
        <v>5.5</v>
      </c>
      <c r="B113" s="158">
        <v>6</v>
      </c>
      <c r="C113" s="159">
        <v>5</v>
      </c>
      <c r="D113" s="160" t="s">
        <v>305</v>
      </c>
      <c r="E113" s="161" t="s">
        <v>27</v>
      </c>
      <c r="F113" s="162">
        <v>9</v>
      </c>
      <c r="G113" s="163">
        <v>140</v>
      </c>
      <c r="H113" s="163"/>
      <c r="I113" s="159">
        <v>3</v>
      </c>
      <c r="J113" s="165">
        <v>0</v>
      </c>
      <c r="K113" s="166">
        <v>-5.5</v>
      </c>
      <c r="L113" s="28"/>
      <c r="M113" s="167">
        <v>-2.25</v>
      </c>
      <c r="N113" s="168">
        <v>1</v>
      </c>
      <c r="O113" s="159">
        <v>3</v>
      </c>
      <c r="P113" s="173" t="s">
        <v>302</v>
      </c>
      <c r="Q113" s="174" t="s">
        <v>23</v>
      </c>
      <c r="R113" s="175">
        <v>10</v>
      </c>
      <c r="S113" s="176">
        <v>130</v>
      </c>
      <c r="T113" s="176"/>
      <c r="U113" s="159">
        <v>9</v>
      </c>
      <c r="V113" s="169">
        <v>5</v>
      </c>
      <c r="W113" s="170">
        <v>2.25</v>
      </c>
    </row>
    <row r="114" spans="1:23" ht="16.5" customHeight="1">
      <c r="A114" s="157">
        <v>-3.25</v>
      </c>
      <c r="B114" s="158">
        <v>0</v>
      </c>
      <c r="C114" s="159">
        <v>8</v>
      </c>
      <c r="D114" s="160" t="s">
        <v>70</v>
      </c>
      <c r="E114" s="161" t="s">
        <v>31</v>
      </c>
      <c r="F114" s="172">
        <v>11</v>
      </c>
      <c r="G114" s="163"/>
      <c r="H114" s="163">
        <v>200</v>
      </c>
      <c r="I114" s="159">
        <v>2</v>
      </c>
      <c r="J114" s="165">
        <v>6</v>
      </c>
      <c r="K114" s="166">
        <v>3.25</v>
      </c>
      <c r="L114" s="28"/>
      <c r="M114" s="167">
        <v>-0.5</v>
      </c>
      <c r="N114" s="168">
        <v>4</v>
      </c>
      <c r="O114" s="159">
        <v>2</v>
      </c>
      <c r="P114" s="173" t="s">
        <v>306</v>
      </c>
      <c r="Q114" s="174" t="s">
        <v>30</v>
      </c>
      <c r="R114" s="175">
        <v>8</v>
      </c>
      <c r="S114" s="176">
        <v>200</v>
      </c>
      <c r="T114" s="176"/>
      <c r="U114" s="159">
        <v>6</v>
      </c>
      <c r="V114" s="169">
        <v>2</v>
      </c>
      <c r="W114" s="170">
        <v>0.5</v>
      </c>
    </row>
    <row r="115" spans="1:23" s="41" customFormat="1" ht="30" customHeight="1">
      <c r="A115" s="29"/>
      <c r="B115" s="29"/>
      <c r="C115" s="56"/>
      <c r="D115" s="29"/>
      <c r="E115" s="29"/>
      <c r="F115" s="29"/>
      <c r="G115" s="29"/>
      <c r="H115" s="29"/>
      <c r="I115" s="56"/>
      <c r="J115" s="29"/>
      <c r="K115" s="29"/>
      <c r="L115" s="54"/>
      <c r="M115" s="29"/>
      <c r="N115" s="29"/>
      <c r="O115" s="56"/>
      <c r="P115" s="29"/>
      <c r="Q115" s="29"/>
      <c r="R115" s="29"/>
      <c r="S115" s="29"/>
      <c r="T115" s="29"/>
      <c r="U115" s="56"/>
      <c r="V115" s="29"/>
      <c r="W115" s="29"/>
    </row>
    <row r="116" spans="1:23" s="41" customFormat="1" ht="15">
      <c r="A116" s="20"/>
      <c r="B116" s="21" t="s">
        <v>5</v>
      </c>
      <c r="C116" s="22"/>
      <c r="D116" s="21"/>
      <c r="E116" s="23" t="s">
        <v>81</v>
      </c>
      <c r="F116" s="24"/>
      <c r="G116" s="25" t="s">
        <v>7</v>
      </c>
      <c r="H116" s="25"/>
      <c r="I116" s="26" t="s">
        <v>46</v>
      </c>
      <c r="J116" s="26"/>
      <c r="K116" s="27"/>
      <c r="L116" s="28">
        <v>150</v>
      </c>
      <c r="M116" s="20"/>
      <c r="N116" s="21" t="s">
        <v>5</v>
      </c>
      <c r="O116" s="22"/>
      <c r="P116" s="21"/>
      <c r="Q116" s="23" t="s">
        <v>82</v>
      </c>
      <c r="R116" s="24"/>
      <c r="S116" s="25" t="s">
        <v>7</v>
      </c>
      <c r="T116" s="25"/>
      <c r="U116" s="26" t="s">
        <v>48</v>
      </c>
      <c r="V116" s="26"/>
      <c r="W116" s="27"/>
    </row>
    <row r="117" spans="1:23" s="41" customFormat="1" ht="12.75">
      <c r="A117" s="30"/>
      <c r="B117" s="30"/>
      <c r="C117" s="31"/>
      <c r="D117" s="32"/>
      <c r="E117" s="32"/>
      <c r="F117" s="32"/>
      <c r="G117" s="33" t="s">
        <v>11</v>
      </c>
      <c r="H117" s="33"/>
      <c r="I117" s="26" t="s">
        <v>12</v>
      </c>
      <c r="J117" s="26"/>
      <c r="K117" s="27"/>
      <c r="L117" s="28">
        <v>150</v>
      </c>
      <c r="M117" s="30"/>
      <c r="N117" s="30"/>
      <c r="O117" s="31"/>
      <c r="P117" s="32"/>
      <c r="Q117" s="32"/>
      <c r="R117" s="32"/>
      <c r="S117" s="33" t="s">
        <v>11</v>
      </c>
      <c r="T117" s="33"/>
      <c r="U117" s="26" t="s">
        <v>13</v>
      </c>
      <c r="V117" s="26"/>
      <c r="W117" s="27"/>
    </row>
    <row r="118" spans="1:23" s="41" customFormat="1" ht="4.5" customHeight="1">
      <c r="A118" s="97"/>
      <c r="B118" s="98"/>
      <c r="C118" s="99"/>
      <c r="D118" s="100"/>
      <c r="E118" s="101"/>
      <c r="F118" s="102"/>
      <c r="G118" s="103"/>
      <c r="H118" s="103"/>
      <c r="I118" s="99"/>
      <c r="J118" s="98"/>
      <c r="K118" s="104"/>
      <c r="L118" s="92"/>
      <c r="M118" s="97"/>
      <c r="N118" s="98"/>
      <c r="O118" s="99"/>
      <c r="P118" s="100"/>
      <c r="Q118" s="101"/>
      <c r="R118" s="102"/>
      <c r="S118" s="103"/>
      <c r="T118" s="103"/>
      <c r="U118" s="99"/>
      <c r="V118" s="98"/>
      <c r="W118" s="104"/>
    </row>
    <row r="119" spans="1:23" s="114" customFormat="1" ht="12.75" customHeight="1">
      <c r="A119" s="105"/>
      <c r="B119" s="106"/>
      <c r="C119" s="107"/>
      <c r="D119" s="108"/>
      <c r="E119" s="36" t="s">
        <v>14</v>
      </c>
      <c r="F119" s="109" t="s">
        <v>307</v>
      </c>
      <c r="G119" s="110"/>
      <c r="H119" s="111"/>
      <c r="I119" s="111"/>
      <c r="J119" s="106"/>
      <c r="K119" s="112"/>
      <c r="L119" s="113"/>
      <c r="M119" s="105"/>
      <c r="N119" s="106"/>
      <c r="O119" s="107"/>
      <c r="P119" s="108"/>
      <c r="Q119" s="36" t="s">
        <v>14</v>
      </c>
      <c r="R119" s="109" t="s">
        <v>308</v>
      </c>
      <c r="S119" s="110"/>
      <c r="T119" s="111"/>
      <c r="U119" s="111"/>
      <c r="V119" s="106"/>
      <c r="W119" s="112"/>
    </row>
    <row r="120" spans="1:23" s="114" customFormat="1" ht="12.75" customHeight="1">
      <c r="A120" s="105"/>
      <c r="B120" s="106"/>
      <c r="C120" s="107"/>
      <c r="D120" s="108"/>
      <c r="E120" s="42" t="s">
        <v>15</v>
      </c>
      <c r="F120" s="109" t="s">
        <v>309</v>
      </c>
      <c r="G120" s="115"/>
      <c r="H120" s="111"/>
      <c r="I120" s="111"/>
      <c r="J120" s="106"/>
      <c r="K120" s="112"/>
      <c r="L120" s="113"/>
      <c r="M120" s="105"/>
      <c r="N120" s="106"/>
      <c r="O120" s="107"/>
      <c r="P120" s="108"/>
      <c r="Q120" s="42" t="s">
        <v>15</v>
      </c>
      <c r="R120" s="109" t="s">
        <v>310</v>
      </c>
      <c r="S120" s="115"/>
      <c r="T120" s="111"/>
      <c r="U120" s="111"/>
      <c r="V120" s="106"/>
      <c r="W120" s="112"/>
    </row>
    <row r="121" spans="1:23" s="114" customFormat="1" ht="12.75" customHeight="1">
      <c r="A121" s="105"/>
      <c r="B121" s="106"/>
      <c r="C121" s="107"/>
      <c r="D121" s="108"/>
      <c r="E121" s="42" t="s">
        <v>16</v>
      </c>
      <c r="F121" s="109" t="s">
        <v>29</v>
      </c>
      <c r="G121" s="110"/>
      <c r="H121" s="111"/>
      <c r="I121" s="111"/>
      <c r="J121" s="106"/>
      <c r="K121" s="112"/>
      <c r="L121" s="113"/>
      <c r="M121" s="105"/>
      <c r="N121" s="106"/>
      <c r="O121" s="107"/>
      <c r="P121" s="108"/>
      <c r="Q121" s="42" t="s">
        <v>16</v>
      </c>
      <c r="R121" s="109" t="s">
        <v>311</v>
      </c>
      <c r="S121" s="110"/>
      <c r="T121" s="111"/>
      <c r="U121" s="111"/>
      <c r="V121" s="106"/>
      <c r="W121" s="112"/>
    </row>
    <row r="122" spans="1:23" s="114" customFormat="1" ht="12.75" customHeight="1">
      <c r="A122" s="105"/>
      <c r="B122" s="106"/>
      <c r="C122" s="107"/>
      <c r="D122" s="108"/>
      <c r="E122" s="36" t="s">
        <v>18</v>
      </c>
      <c r="F122" s="116" t="s">
        <v>312</v>
      </c>
      <c r="G122" s="110"/>
      <c r="H122" s="111"/>
      <c r="I122" s="111"/>
      <c r="J122" s="106"/>
      <c r="K122" s="112"/>
      <c r="L122" s="113"/>
      <c r="M122" s="105"/>
      <c r="N122" s="106"/>
      <c r="O122" s="107"/>
      <c r="P122" s="108"/>
      <c r="Q122" s="36" t="s">
        <v>18</v>
      </c>
      <c r="R122" s="116" t="s">
        <v>313</v>
      </c>
      <c r="S122" s="110"/>
      <c r="T122" s="111"/>
      <c r="U122" s="111"/>
      <c r="V122" s="106"/>
      <c r="W122" s="112"/>
    </row>
    <row r="123" spans="1:23" s="114" customFormat="1" ht="12.75" customHeight="1">
      <c r="A123" s="117" t="s">
        <v>14</v>
      </c>
      <c r="B123" s="118" t="s">
        <v>162</v>
      </c>
      <c r="C123" s="107"/>
      <c r="D123" s="108"/>
      <c r="E123" s="119"/>
      <c r="F123" s="110"/>
      <c r="G123" s="36" t="s">
        <v>14</v>
      </c>
      <c r="H123" s="120" t="s">
        <v>22</v>
      </c>
      <c r="I123" s="110"/>
      <c r="J123" s="115"/>
      <c r="K123" s="112"/>
      <c r="L123" s="113"/>
      <c r="M123" s="117" t="s">
        <v>14</v>
      </c>
      <c r="N123" s="118" t="s">
        <v>314</v>
      </c>
      <c r="O123" s="107"/>
      <c r="P123" s="108"/>
      <c r="Q123" s="119"/>
      <c r="R123" s="110"/>
      <c r="S123" s="36" t="s">
        <v>14</v>
      </c>
      <c r="T123" s="120" t="s">
        <v>315</v>
      </c>
      <c r="U123" s="110"/>
      <c r="V123" s="115"/>
      <c r="W123" s="112"/>
    </row>
    <row r="124" spans="1:23" s="114" customFormat="1" ht="12.75" customHeight="1">
      <c r="A124" s="121" t="s">
        <v>15</v>
      </c>
      <c r="B124" s="125" t="s">
        <v>316</v>
      </c>
      <c r="C124" s="122"/>
      <c r="D124" s="108"/>
      <c r="E124" s="119"/>
      <c r="F124" s="123"/>
      <c r="G124" s="42" t="s">
        <v>15</v>
      </c>
      <c r="H124" s="120" t="s">
        <v>317</v>
      </c>
      <c r="I124" s="110"/>
      <c r="J124" s="115"/>
      <c r="K124" s="112"/>
      <c r="L124" s="113"/>
      <c r="M124" s="121" t="s">
        <v>15</v>
      </c>
      <c r="N124" s="118" t="s">
        <v>80</v>
      </c>
      <c r="O124" s="122"/>
      <c r="P124" s="108"/>
      <c r="Q124" s="119"/>
      <c r="R124" s="123"/>
      <c r="S124" s="42" t="s">
        <v>15</v>
      </c>
      <c r="T124" s="178" t="s">
        <v>318</v>
      </c>
      <c r="U124" s="110"/>
      <c r="V124" s="115"/>
      <c r="W124" s="112"/>
    </row>
    <row r="125" spans="1:23" s="114" customFormat="1" ht="12.75" customHeight="1">
      <c r="A125" s="121" t="s">
        <v>16</v>
      </c>
      <c r="B125" s="118" t="s">
        <v>319</v>
      </c>
      <c r="C125" s="107"/>
      <c r="D125" s="108"/>
      <c r="E125" s="119"/>
      <c r="F125" s="123"/>
      <c r="G125" s="42" t="s">
        <v>16</v>
      </c>
      <c r="H125" s="120" t="s">
        <v>85</v>
      </c>
      <c r="I125" s="110"/>
      <c r="J125" s="110"/>
      <c r="K125" s="112"/>
      <c r="L125" s="113"/>
      <c r="M125" s="121" t="s">
        <v>16</v>
      </c>
      <c r="N125" s="118" t="s">
        <v>320</v>
      </c>
      <c r="O125" s="107"/>
      <c r="P125" s="108"/>
      <c r="Q125" s="119"/>
      <c r="R125" s="123"/>
      <c r="S125" s="42" t="s">
        <v>16</v>
      </c>
      <c r="T125" s="120" t="s">
        <v>321</v>
      </c>
      <c r="U125" s="110"/>
      <c r="V125" s="110"/>
      <c r="W125" s="112"/>
    </row>
    <row r="126" spans="1:23" s="114" customFormat="1" ht="12.75" customHeight="1">
      <c r="A126" s="117" t="s">
        <v>18</v>
      </c>
      <c r="B126" s="118" t="s">
        <v>322</v>
      </c>
      <c r="C126" s="122"/>
      <c r="D126" s="108"/>
      <c r="E126" s="119"/>
      <c r="F126" s="110"/>
      <c r="G126" s="36" t="s">
        <v>18</v>
      </c>
      <c r="H126" s="120" t="s">
        <v>323</v>
      </c>
      <c r="I126" s="110"/>
      <c r="J126" s="124" t="s">
        <v>154</v>
      </c>
      <c r="K126" s="112"/>
      <c r="L126" s="113"/>
      <c r="M126" s="117" t="s">
        <v>18</v>
      </c>
      <c r="N126" s="118" t="s">
        <v>95</v>
      </c>
      <c r="O126" s="122"/>
      <c r="P126" s="108"/>
      <c r="Q126" s="119"/>
      <c r="R126" s="110"/>
      <c r="S126" s="36" t="s">
        <v>18</v>
      </c>
      <c r="T126" s="120" t="s">
        <v>324</v>
      </c>
      <c r="U126" s="110"/>
      <c r="V126" s="124" t="s">
        <v>154</v>
      </c>
      <c r="W126" s="112"/>
    </row>
    <row r="127" spans="1:23" s="114" customFormat="1" ht="12.75" customHeight="1">
      <c r="A127" s="126"/>
      <c r="B127" s="122"/>
      <c r="C127" s="122"/>
      <c r="D127" s="108"/>
      <c r="E127" s="36" t="s">
        <v>14</v>
      </c>
      <c r="F127" s="109" t="s">
        <v>325</v>
      </c>
      <c r="G127" s="110"/>
      <c r="H127" s="127"/>
      <c r="I127" s="128" t="s">
        <v>23</v>
      </c>
      <c r="J127" s="129" t="s">
        <v>326</v>
      </c>
      <c r="K127" s="112"/>
      <c r="L127" s="113"/>
      <c r="M127" s="126"/>
      <c r="N127" s="122"/>
      <c r="O127" s="122"/>
      <c r="P127" s="108"/>
      <c r="Q127" s="36" t="s">
        <v>14</v>
      </c>
      <c r="R127" s="109" t="s">
        <v>327</v>
      </c>
      <c r="S127" s="110"/>
      <c r="T127" s="127"/>
      <c r="U127" s="128" t="s">
        <v>23</v>
      </c>
      <c r="V127" s="129" t="s">
        <v>328</v>
      </c>
      <c r="W127" s="112"/>
    </row>
    <row r="128" spans="1:23" s="114" customFormat="1" ht="12.75" customHeight="1">
      <c r="A128" s="105"/>
      <c r="B128" s="130" t="s">
        <v>25</v>
      </c>
      <c r="C128" s="107"/>
      <c r="D128" s="108"/>
      <c r="E128" s="42" t="s">
        <v>15</v>
      </c>
      <c r="F128" s="109" t="s">
        <v>52</v>
      </c>
      <c r="G128" s="110"/>
      <c r="H128" s="111"/>
      <c r="I128" s="128" t="s">
        <v>27</v>
      </c>
      <c r="J128" s="131" t="s">
        <v>329</v>
      </c>
      <c r="K128" s="112"/>
      <c r="L128" s="113"/>
      <c r="M128" s="105"/>
      <c r="N128" s="130" t="s">
        <v>25</v>
      </c>
      <c r="O128" s="107"/>
      <c r="P128" s="108"/>
      <c r="Q128" s="42" t="s">
        <v>15</v>
      </c>
      <c r="R128" s="109" t="s">
        <v>330</v>
      </c>
      <c r="S128" s="110"/>
      <c r="T128" s="111"/>
      <c r="U128" s="128" t="s">
        <v>27</v>
      </c>
      <c r="V128" s="131" t="s">
        <v>331</v>
      </c>
      <c r="W128" s="112"/>
    </row>
    <row r="129" spans="1:23" s="114" customFormat="1" ht="12.75" customHeight="1">
      <c r="A129" s="105"/>
      <c r="B129" s="130" t="s">
        <v>332</v>
      </c>
      <c r="C129" s="107"/>
      <c r="D129" s="108"/>
      <c r="E129" s="42" t="s">
        <v>16</v>
      </c>
      <c r="F129" s="109" t="s">
        <v>333</v>
      </c>
      <c r="G129" s="115"/>
      <c r="H129" s="111"/>
      <c r="I129" s="128" t="s">
        <v>30</v>
      </c>
      <c r="J129" s="131" t="s">
        <v>334</v>
      </c>
      <c r="K129" s="112"/>
      <c r="L129" s="113"/>
      <c r="M129" s="105"/>
      <c r="N129" s="130" t="s">
        <v>335</v>
      </c>
      <c r="O129" s="107"/>
      <c r="P129" s="108"/>
      <c r="Q129" s="42" t="s">
        <v>16</v>
      </c>
      <c r="R129" s="109" t="s">
        <v>336</v>
      </c>
      <c r="S129" s="115"/>
      <c r="T129" s="111"/>
      <c r="U129" s="128" t="s">
        <v>30</v>
      </c>
      <c r="V129" s="131" t="s">
        <v>337</v>
      </c>
      <c r="W129" s="112"/>
    </row>
    <row r="130" spans="1:23" s="114" customFormat="1" ht="12.75" customHeight="1">
      <c r="A130" s="132"/>
      <c r="B130" s="133"/>
      <c r="C130" s="133"/>
      <c r="D130" s="108"/>
      <c r="E130" s="36" t="s">
        <v>18</v>
      </c>
      <c r="F130" s="118" t="s">
        <v>338</v>
      </c>
      <c r="G130" s="133"/>
      <c r="H130" s="133"/>
      <c r="I130" s="134" t="s">
        <v>31</v>
      </c>
      <c r="J130" s="131" t="s">
        <v>334</v>
      </c>
      <c r="K130" s="135"/>
      <c r="L130" s="136"/>
      <c r="M130" s="132"/>
      <c r="N130" s="133"/>
      <c r="O130" s="133"/>
      <c r="P130" s="108"/>
      <c r="Q130" s="36" t="s">
        <v>18</v>
      </c>
      <c r="R130" s="118" t="s">
        <v>339</v>
      </c>
      <c r="S130" s="133"/>
      <c r="T130" s="133"/>
      <c r="U130" s="134" t="s">
        <v>31</v>
      </c>
      <c r="V130" s="131" t="s">
        <v>337</v>
      </c>
      <c r="W130" s="135"/>
    </row>
    <row r="131" spans="1:23" ht="4.5" customHeight="1">
      <c r="A131" s="137"/>
      <c r="B131" s="138"/>
      <c r="C131" s="139"/>
      <c r="D131" s="140"/>
      <c r="E131" s="141"/>
      <c r="F131" s="142"/>
      <c r="G131" s="143"/>
      <c r="H131" s="143"/>
      <c r="I131" s="139"/>
      <c r="J131" s="138"/>
      <c r="K131" s="144"/>
      <c r="L131" s="145"/>
      <c r="M131" s="137"/>
      <c r="N131" s="138"/>
      <c r="O131" s="139"/>
      <c r="P131" s="140"/>
      <c r="Q131" s="141"/>
      <c r="R131" s="142"/>
      <c r="S131" s="143"/>
      <c r="T131" s="143"/>
      <c r="U131" s="139"/>
      <c r="V131" s="138"/>
      <c r="W131" s="144"/>
    </row>
    <row r="132" spans="1:23" ht="12.75" customHeight="1">
      <c r="A132" s="146"/>
      <c r="B132" s="146" t="s">
        <v>32</v>
      </c>
      <c r="C132" s="147"/>
      <c r="D132" s="148" t="s">
        <v>33</v>
      </c>
      <c r="E132" s="148" t="s">
        <v>34</v>
      </c>
      <c r="F132" s="148" t="s">
        <v>35</v>
      </c>
      <c r="G132" s="149" t="s">
        <v>36</v>
      </c>
      <c r="H132" s="150"/>
      <c r="I132" s="147" t="s">
        <v>37</v>
      </c>
      <c r="J132" s="148" t="s">
        <v>32</v>
      </c>
      <c r="K132" s="146" t="s">
        <v>38</v>
      </c>
      <c r="L132" s="28">
        <v>150</v>
      </c>
      <c r="M132" s="146"/>
      <c r="N132" s="146" t="s">
        <v>32</v>
      </c>
      <c r="O132" s="147"/>
      <c r="P132" s="148" t="s">
        <v>33</v>
      </c>
      <c r="Q132" s="148" t="s">
        <v>34</v>
      </c>
      <c r="R132" s="148" t="s">
        <v>35</v>
      </c>
      <c r="S132" s="149" t="s">
        <v>36</v>
      </c>
      <c r="T132" s="150"/>
      <c r="U132" s="147" t="s">
        <v>37</v>
      </c>
      <c r="V132" s="148" t="s">
        <v>32</v>
      </c>
      <c r="W132" s="151" t="s">
        <v>38</v>
      </c>
    </row>
    <row r="133" spans="1:23" ht="12.75">
      <c r="A133" s="152" t="s">
        <v>38</v>
      </c>
      <c r="B133" s="152" t="s">
        <v>39</v>
      </c>
      <c r="C133" s="153" t="s">
        <v>40</v>
      </c>
      <c r="D133" s="154" t="s">
        <v>41</v>
      </c>
      <c r="E133" s="154" t="s">
        <v>42</v>
      </c>
      <c r="F133" s="154"/>
      <c r="G133" s="155" t="s">
        <v>40</v>
      </c>
      <c r="H133" s="155" t="s">
        <v>37</v>
      </c>
      <c r="I133" s="153"/>
      <c r="J133" s="152" t="s">
        <v>39</v>
      </c>
      <c r="K133" s="152"/>
      <c r="L133" s="28">
        <v>150</v>
      </c>
      <c r="M133" s="152" t="s">
        <v>38</v>
      </c>
      <c r="N133" s="152" t="s">
        <v>39</v>
      </c>
      <c r="O133" s="153" t="s">
        <v>40</v>
      </c>
      <c r="P133" s="154" t="s">
        <v>41</v>
      </c>
      <c r="Q133" s="154" t="s">
        <v>42</v>
      </c>
      <c r="R133" s="154"/>
      <c r="S133" s="155" t="s">
        <v>40</v>
      </c>
      <c r="T133" s="155" t="s">
        <v>37</v>
      </c>
      <c r="U133" s="153"/>
      <c r="V133" s="152" t="s">
        <v>39</v>
      </c>
      <c r="W133" s="156"/>
    </row>
    <row r="134" spans="1:23" ht="16.5" customHeight="1">
      <c r="A134" s="157">
        <v>-0.25</v>
      </c>
      <c r="B134" s="158">
        <v>3</v>
      </c>
      <c r="C134" s="159">
        <v>7</v>
      </c>
      <c r="D134" s="173" t="s">
        <v>59</v>
      </c>
      <c r="E134" s="174" t="s">
        <v>23</v>
      </c>
      <c r="F134" s="175">
        <v>8</v>
      </c>
      <c r="G134" s="176"/>
      <c r="H134" s="176">
        <v>100</v>
      </c>
      <c r="I134" s="159">
        <v>8</v>
      </c>
      <c r="J134" s="165">
        <v>3</v>
      </c>
      <c r="K134" s="166">
        <v>0.25</v>
      </c>
      <c r="L134" s="28"/>
      <c r="M134" s="167">
        <v>2.375</v>
      </c>
      <c r="N134" s="168">
        <v>5</v>
      </c>
      <c r="O134" s="159">
        <v>9</v>
      </c>
      <c r="P134" s="160" t="s">
        <v>340</v>
      </c>
      <c r="Q134" s="161" t="s">
        <v>30</v>
      </c>
      <c r="R134" s="162">
        <v>8</v>
      </c>
      <c r="S134" s="163"/>
      <c r="T134" s="163">
        <v>110</v>
      </c>
      <c r="U134" s="164">
        <v>6</v>
      </c>
      <c r="V134" s="169">
        <v>1</v>
      </c>
      <c r="W134" s="170">
        <v>-2.375</v>
      </c>
    </row>
    <row r="135" spans="1:23" ht="16.5" customHeight="1">
      <c r="A135" s="157">
        <v>-3.125</v>
      </c>
      <c r="B135" s="158">
        <v>0</v>
      </c>
      <c r="C135" s="159">
        <v>4</v>
      </c>
      <c r="D135" s="173" t="s">
        <v>59</v>
      </c>
      <c r="E135" s="174" t="s">
        <v>23</v>
      </c>
      <c r="F135" s="175">
        <v>6</v>
      </c>
      <c r="G135" s="176"/>
      <c r="H135" s="176">
        <v>200</v>
      </c>
      <c r="I135" s="159">
        <v>1</v>
      </c>
      <c r="J135" s="165">
        <v>6</v>
      </c>
      <c r="K135" s="166">
        <v>3.125</v>
      </c>
      <c r="L135" s="28"/>
      <c r="M135" s="167">
        <v>2.375</v>
      </c>
      <c r="N135" s="168">
        <v>5</v>
      </c>
      <c r="O135" s="159">
        <v>7</v>
      </c>
      <c r="P135" s="160" t="s">
        <v>60</v>
      </c>
      <c r="Q135" s="161" t="s">
        <v>31</v>
      </c>
      <c r="R135" s="162">
        <v>8</v>
      </c>
      <c r="S135" s="163"/>
      <c r="T135" s="163">
        <v>110</v>
      </c>
      <c r="U135" s="164">
        <v>1</v>
      </c>
      <c r="V135" s="169">
        <v>1</v>
      </c>
      <c r="W135" s="170">
        <v>-2.375</v>
      </c>
    </row>
    <row r="136" spans="1:23" ht="16.5" customHeight="1">
      <c r="A136" s="157">
        <v>-0.25</v>
      </c>
      <c r="B136" s="158">
        <v>3</v>
      </c>
      <c r="C136" s="159">
        <v>3</v>
      </c>
      <c r="D136" s="173" t="s">
        <v>341</v>
      </c>
      <c r="E136" s="174" t="s">
        <v>23</v>
      </c>
      <c r="F136" s="175">
        <v>8</v>
      </c>
      <c r="G136" s="176"/>
      <c r="H136" s="176">
        <v>100</v>
      </c>
      <c r="I136" s="159">
        <v>9</v>
      </c>
      <c r="J136" s="165">
        <v>3</v>
      </c>
      <c r="K136" s="166">
        <v>0.25</v>
      </c>
      <c r="L136" s="28"/>
      <c r="M136" s="167">
        <v>-8.375</v>
      </c>
      <c r="N136" s="168">
        <v>0</v>
      </c>
      <c r="O136" s="159">
        <v>5</v>
      </c>
      <c r="P136" s="160" t="s">
        <v>59</v>
      </c>
      <c r="Q136" s="161" t="s">
        <v>23</v>
      </c>
      <c r="R136" s="162">
        <v>4</v>
      </c>
      <c r="S136" s="163"/>
      <c r="T136" s="163">
        <v>600</v>
      </c>
      <c r="U136" s="159">
        <v>3</v>
      </c>
      <c r="V136" s="169">
        <v>6</v>
      </c>
      <c r="W136" s="170">
        <v>8.375</v>
      </c>
    </row>
    <row r="137" spans="1:23" ht="16.5" customHeight="1">
      <c r="A137" s="157">
        <v>4.625</v>
      </c>
      <c r="B137" s="158">
        <v>6</v>
      </c>
      <c r="C137" s="159">
        <v>2</v>
      </c>
      <c r="D137" s="173" t="s">
        <v>206</v>
      </c>
      <c r="E137" s="174" t="s">
        <v>30</v>
      </c>
      <c r="F137" s="175">
        <v>8</v>
      </c>
      <c r="G137" s="176">
        <v>100</v>
      </c>
      <c r="H137" s="176"/>
      <c r="I137" s="159">
        <v>6</v>
      </c>
      <c r="J137" s="165">
        <v>0</v>
      </c>
      <c r="K137" s="166">
        <v>-4.625</v>
      </c>
      <c r="L137" s="28"/>
      <c r="M137" s="167">
        <v>-0.375</v>
      </c>
      <c r="N137" s="168">
        <v>2</v>
      </c>
      <c r="O137" s="159">
        <v>8</v>
      </c>
      <c r="P137" s="171" t="s">
        <v>68</v>
      </c>
      <c r="Q137" s="161" t="s">
        <v>27</v>
      </c>
      <c r="R137" s="172">
        <v>6</v>
      </c>
      <c r="S137" s="163"/>
      <c r="T137" s="163">
        <v>200</v>
      </c>
      <c r="U137" s="159">
        <v>2</v>
      </c>
      <c r="V137" s="169">
        <v>4</v>
      </c>
      <c r="W137" s="170">
        <v>0.375</v>
      </c>
    </row>
    <row r="138" spans="1:23" s="41" customFormat="1" ht="9.75" customHeight="1">
      <c r="A138" s="29"/>
      <c r="B138" s="29"/>
      <c r="C138" s="56"/>
      <c r="D138" s="29"/>
      <c r="E138" s="29"/>
      <c r="F138" s="29"/>
      <c r="G138" s="29"/>
      <c r="H138" s="29"/>
      <c r="I138" s="56"/>
      <c r="J138" s="29"/>
      <c r="K138" s="29"/>
      <c r="L138" s="54"/>
      <c r="M138" s="29"/>
      <c r="N138" s="29"/>
      <c r="O138" s="56"/>
      <c r="P138" s="29"/>
      <c r="Q138" s="29"/>
      <c r="R138" s="29"/>
      <c r="S138" s="29"/>
      <c r="T138" s="29"/>
      <c r="U138" s="56"/>
      <c r="V138" s="29"/>
      <c r="W138" s="29"/>
    </row>
    <row r="139" spans="1:23" s="41" customFormat="1" ht="15">
      <c r="A139" s="20"/>
      <c r="B139" s="21" t="s">
        <v>5</v>
      </c>
      <c r="C139" s="22"/>
      <c r="D139" s="21"/>
      <c r="E139" s="23" t="s">
        <v>89</v>
      </c>
      <c r="F139" s="24"/>
      <c r="G139" s="25" t="s">
        <v>7</v>
      </c>
      <c r="H139" s="25"/>
      <c r="I139" s="26" t="s">
        <v>8</v>
      </c>
      <c r="J139" s="26"/>
      <c r="K139" s="27"/>
      <c r="L139" s="28">
        <v>150</v>
      </c>
      <c r="M139" s="20"/>
      <c r="N139" s="21" t="s">
        <v>5</v>
      </c>
      <c r="O139" s="22"/>
      <c r="P139" s="21"/>
      <c r="Q139" s="23" t="s">
        <v>90</v>
      </c>
      <c r="R139" s="24"/>
      <c r="S139" s="25" t="s">
        <v>7</v>
      </c>
      <c r="T139" s="25"/>
      <c r="U139" s="26" t="s">
        <v>10</v>
      </c>
      <c r="V139" s="26"/>
      <c r="W139" s="27"/>
    </row>
    <row r="140" spans="1:23" s="41" customFormat="1" ht="12.75">
      <c r="A140" s="30"/>
      <c r="B140" s="30"/>
      <c r="C140" s="31"/>
      <c r="D140" s="32"/>
      <c r="E140" s="32"/>
      <c r="F140" s="32"/>
      <c r="G140" s="33" t="s">
        <v>11</v>
      </c>
      <c r="H140" s="33"/>
      <c r="I140" s="26" t="s">
        <v>50</v>
      </c>
      <c r="J140" s="26"/>
      <c r="K140" s="27"/>
      <c r="L140" s="28">
        <v>150</v>
      </c>
      <c r="M140" s="30"/>
      <c r="N140" s="30"/>
      <c r="O140" s="31"/>
      <c r="P140" s="32"/>
      <c r="Q140" s="32"/>
      <c r="R140" s="32"/>
      <c r="S140" s="33" t="s">
        <v>11</v>
      </c>
      <c r="T140" s="33"/>
      <c r="U140" s="26" t="s">
        <v>12</v>
      </c>
      <c r="V140" s="26"/>
      <c r="W140" s="27"/>
    </row>
    <row r="141" spans="1:23" s="41" customFormat="1" ht="4.5" customHeight="1">
      <c r="A141" s="97"/>
      <c r="B141" s="98"/>
      <c r="C141" s="99"/>
      <c r="D141" s="100"/>
      <c r="E141" s="101"/>
      <c r="F141" s="102"/>
      <c r="G141" s="103"/>
      <c r="H141" s="103"/>
      <c r="I141" s="99"/>
      <c r="J141" s="98"/>
      <c r="K141" s="104"/>
      <c r="L141" s="92"/>
      <c r="M141" s="97"/>
      <c r="N141" s="98"/>
      <c r="O141" s="99"/>
      <c r="P141" s="100"/>
      <c r="Q141" s="101"/>
      <c r="R141" s="102"/>
      <c r="S141" s="103"/>
      <c r="T141" s="103"/>
      <c r="U141" s="99"/>
      <c r="V141" s="98"/>
      <c r="W141" s="104"/>
    </row>
    <row r="142" spans="1:23" s="114" customFormat="1" ht="12.75" customHeight="1">
      <c r="A142" s="105"/>
      <c r="B142" s="106"/>
      <c r="C142" s="107"/>
      <c r="D142" s="108"/>
      <c r="E142" s="36" t="s">
        <v>14</v>
      </c>
      <c r="F142" s="109" t="s">
        <v>342</v>
      </c>
      <c r="G142" s="110"/>
      <c r="H142" s="111"/>
      <c r="I142" s="111"/>
      <c r="J142" s="106"/>
      <c r="K142" s="112"/>
      <c r="L142" s="113"/>
      <c r="M142" s="105"/>
      <c r="N142" s="106"/>
      <c r="O142" s="107"/>
      <c r="P142" s="108"/>
      <c r="Q142" s="36" t="s">
        <v>14</v>
      </c>
      <c r="R142" s="109" t="s">
        <v>343</v>
      </c>
      <c r="S142" s="110"/>
      <c r="T142" s="111"/>
      <c r="U142" s="111"/>
      <c r="V142" s="106"/>
      <c r="W142" s="112"/>
    </row>
    <row r="143" spans="1:23" s="114" customFormat="1" ht="12.75" customHeight="1">
      <c r="A143" s="105"/>
      <c r="B143" s="106"/>
      <c r="C143" s="107"/>
      <c r="D143" s="108"/>
      <c r="E143" s="42" t="s">
        <v>15</v>
      </c>
      <c r="F143" s="116" t="s">
        <v>344</v>
      </c>
      <c r="G143" s="115"/>
      <c r="H143" s="111"/>
      <c r="I143" s="111"/>
      <c r="J143" s="106"/>
      <c r="K143" s="112"/>
      <c r="L143" s="113"/>
      <c r="M143" s="105"/>
      <c r="N143" s="106"/>
      <c r="O143" s="107"/>
      <c r="P143" s="108"/>
      <c r="Q143" s="42" t="s">
        <v>15</v>
      </c>
      <c r="R143" s="109" t="s">
        <v>179</v>
      </c>
      <c r="S143" s="115"/>
      <c r="T143" s="111"/>
      <c r="U143" s="111"/>
      <c r="V143" s="106"/>
      <c r="W143" s="112"/>
    </row>
    <row r="144" spans="1:23" s="114" customFormat="1" ht="12.75" customHeight="1">
      <c r="A144" s="105"/>
      <c r="B144" s="106"/>
      <c r="C144" s="107"/>
      <c r="D144" s="108"/>
      <c r="E144" s="42" t="s">
        <v>16</v>
      </c>
      <c r="F144" s="116" t="s">
        <v>77</v>
      </c>
      <c r="G144" s="110"/>
      <c r="H144" s="111"/>
      <c r="I144" s="111"/>
      <c r="J144" s="106"/>
      <c r="K144" s="112"/>
      <c r="L144" s="113"/>
      <c r="M144" s="105"/>
      <c r="N144" s="106"/>
      <c r="O144" s="107"/>
      <c r="P144" s="108"/>
      <c r="Q144" s="42" t="s">
        <v>16</v>
      </c>
      <c r="R144" s="116" t="s">
        <v>345</v>
      </c>
      <c r="S144" s="110"/>
      <c r="T144" s="111"/>
      <c r="U144" s="111"/>
      <c r="V144" s="106"/>
      <c r="W144" s="112"/>
    </row>
    <row r="145" spans="1:23" s="114" customFormat="1" ht="12.75" customHeight="1">
      <c r="A145" s="105"/>
      <c r="B145" s="106"/>
      <c r="C145" s="107"/>
      <c r="D145" s="108"/>
      <c r="E145" s="36" t="s">
        <v>18</v>
      </c>
      <c r="F145" s="109" t="s">
        <v>210</v>
      </c>
      <c r="G145" s="110"/>
      <c r="H145" s="111"/>
      <c r="I145" s="111"/>
      <c r="J145" s="106"/>
      <c r="K145" s="112"/>
      <c r="L145" s="113"/>
      <c r="M145" s="105"/>
      <c r="N145" s="106"/>
      <c r="O145" s="107"/>
      <c r="P145" s="108"/>
      <c r="Q145" s="36" t="s">
        <v>18</v>
      </c>
      <c r="R145" s="109" t="s">
        <v>346</v>
      </c>
      <c r="S145" s="110"/>
      <c r="T145" s="111"/>
      <c r="U145" s="111"/>
      <c r="V145" s="106"/>
      <c r="W145" s="112"/>
    </row>
    <row r="146" spans="1:23" s="114" customFormat="1" ht="12.75" customHeight="1">
      <c r="A146" s="117" t="s">
        <v>14</v>
      </c>
      <c r="B146" s="118" t="s">
        <v>12</v>
      </c>
      <c r="C146" s="107"/>
      <c r="D146" s="108"/>
      <c r="E146" s="119"/>
      <c r="F146" s="110"/>
      <c r="G146" s="36" t="s">
        <v>14</v>
      </c>
      <c r="H146" s="120" t="s">
        <v>347</v>
      </c>
      <c r="I146" s="110"/>
      <c r="J146" s="115"/>
      <c r="K146" s="112"/>
      <c r="L146" s="113"/>
      <c r="M146" s="117" t="s">
        <v>14</v>
      </c>
      <c r="N146" s="118" t="s">
        <v>348</v>
      </c>
      <c r="O146" s="107"/>
      <c r="P146" s="108"/>
      <c r="Q146" s="119"/>
      <c r="R146" s="110"/>
      <c r="S146" s="36" t="s">
        <v>14</v>
      </c>
      <c r="T146" s="120" t="s">
        <v>29</v>
      </c>
      <c r="U146" s="110"/>
      <c r="V146" s="115"/>
      <c r="W146" s="112"/>
    </row>
    <row r="147" spans="1:23" s="114" customFormat="1" ht="12.75" customHeight="1">
      <c r="A147" s="121" t="s">
        <v>15</v>
      </c>
      <c r="B147" s="118" t="s">
        <v>349</v>
      </c>
      <c r="C147" s="122"/>
      <c r="D147" s="108"/>
      <c r="E147" s="119"/>
      <c r="F147" s="123"/>
      <c r="G147" s="42" t="s">
        <v>15</v>
      </c>
      <c r="H147" s="120" t="s">
        <v>65</v>
      </c>
      <c r="I147" s="110"/>
      <c r="J147" s="115"/>
      <c r="K147" s="112"/>
      <c r="L147" s="113"/>
      <c r="M147" s="121" t="s">
        <v>15</v>
      </c>
      <c r="N147" s="118" t="s">
        <v>327</v>
      </c>
      <c r="O147" s="122"/>
      <c r="P147" s="108"/>
      <c r="Q147" s="119"/>
      <c r="R147" s="123"/>
      <c r="S147" s="42" t="s">
        <v>15</v>
      </c>
      <c r="T147" s="120" t="s">
        <v>350</v>
      </c>
      <c r="U147" s="110"/>
      <c r="V147" s="115"/>
      <c r="W147" s="112"/>
    </row>
    <row r="148" spans="1:23" s="114" customFormat="1" ht="12.75" customHeight="1">
      <c r="A148" s="121" t="s">
        <v>16</v>
      </c>
      <c r="B148" s="118" t="s">
        <v>351</v>
      </c>
      <c r="C148" s="107"/>
      <c r="D148" s="108"/>
      <c r="E148" s="119"/>
      <c r="F148" s="123"/>
      <c r="G148" s="42" t="s">
        <v>16</v>
      </c>
      <c r="H148" s="120" t="s">
        <v>352</v>
      </c>
      <c r="I148" s="110"/>
      <c r="J148" s="110"/>
      <c r="K148" s="112"/>
      <c r="L148" s="113"/>
      <c r="M148" s="121" t="s">
        <v>16</v>
      </c>
      <c r="N148" s="118" t="s">
        <v>353</v>
      </c>
      <c r="O148" s="107"/>
      <c r="P148" s="108"/>
      <c r="Q148" s="119"/>
      <c r="R148" s="123"/>
      <c r="S148" s="42" t="s">
        <v>16</v>
      </c>
      <c r="T148" s="120" t="s">
        <v>87</v>
      </c>
      <c r="U148" s="110"/>
      <c r="V148" s="110"/>
      <c r="W148" s="112"/>
    </row>
    <row r="149" spans="1:23" s="114" customFormat="1" ht="12.75" customHeight="1">
      <c r="A149" s="117" t="s">
        <v>18</v>
      </c>
      <c r="B149" s="118" t="s">
        <v>354</v>
      </c>
      <c r="C149" s="122"/>
      <c r="D149" s="108"/>
      <c r="E149" s="119"/>
      <c r="F149" s="110"/>
      <c r="G149" s="36" t="s">
        <v>18</v>
      </c>
      <c r="H149" s="120" t="s">
        <v>52</v>
      </c>
      <c r="I149" s="110"/>
      <c r="J149" s="124" t="s">
        <v>154</v>
      </c>
      <c r="K149" s="112"/>
      <c r="L149" s="113"/>
      <c r="M149" s="117" t="s">
        <v>18</v>
      </c>
      <c r="N149" s="118" t="s">
        <v>355</v>
      </c>
      <c r="O149" s="122"/>
      <c r="P149" s="108"/>
      <c r="Q149" s="119"/>
      <c r="R149" s="110"/>
      <c r="S149" s="36" t="s">
        <v>18</v>
      </c>
      <c r="T149" s="120" t="s">
        <v>356</v>
      </c>
      <c r="U149" s="110"/>
      <c r="V149" s="124" t="s">
        <v>154</v>
      </c>
      <c r="W149" s="112"/>
    </row>
    <row r="150" spans="1:23" s="114" customFormat="1" ht="12.75" customHeight="1">
      <c r="A150" s="126"/>
      <c r="B150" s="122"/>
      <c r="C150" s="122"/>
      <c r="D150" s="108"/>
      <c r="E150" s="36" t="s">
        <v>14</v>
      </c>
      <c r="F150" s="109" t="s">
        <v>357</v>
      </c>
      <c r="G150" s="110"/>
      <c r="H150" s="127"/>
      <c r="I150" s="128" t="s">
        <v>23</v>
      </c>
      <c r="J150" s="129" t="s">
        <v>358</v>
      </c>
      <c r="K150" s="112"/>
      <c r="L150" s="113"/>
      <c r="M150" s="126"/>
      <c r="N150" s="122"/>
      <c r="O150" s="122"/>
      <c r="P150" s="108"/>
      <c r="Q150" s="36" t="s">
        <v>14</v>
      </c>
      <c r="R150" s="109" t="s">
        <v>359</v>
      </c>
      <c r="S150" s="110"/>
      <c r="T150" s="127"/>
      <c r="U150" s="128" t="s">
        <v>23</v>
      </c>
      <c r="V150" s="129" t="s">
        <v>360</v>
      </c>
      <c r="W150" s="112"/>
    </row>
    <row r="151" spans="1:23" s="114" customFormat="1" ht="12.75" customHeight="1">
      <c r="A151" s="105"/>
      <c r="B151" s="130" t="s">
        <v>25</v>
      </c>
      <c r="C151" s="107"/>
      <c r="D151" s="108"/>
      <c r="E151" s="42" t="s">
        <v>15</v>
      </c>
      <c r="F151" s="109" t="s">
        <v>361</v>
      </c>
      <c r="G151" s="110"/>
      <c r="H151" s="111"/>
      <c r="I151" s="128" t="s">
        <v>27</v>
      </c>
      <c r="J151" s="131" t="s">
        <v>362</v>
      </c>
      <c r="K151" s="112"/>
      <c r="L151" s="113"/>
      <c r="M151" s="105"/>
      <c r="N151" s="130" t="s">
        <v>25</v>
      </c>
      <c r="O151" s="107"/>
      <c r="P151" s="108"/>
      <c r="Q151" s="42" t="s">
        <v>15</v>
      </c>
      <c r="R151" s="109" t="s">
        <v>363</v>
      </c>
      <c r="S151" s="110"/>
      <c r="T151" s="111"/>
      <c r="U151" s="128" t="s">
        <v>27</v>
      </c>
      <c r="V151" s="131" t="s">
        <v>360</v>
      </c>
      <c r="W151" s="112"/>
    </row>
    <row r="152" spans="1:23" s="114" customFormat="1" ht="12.75" customHeight="1">
      <c r="A152" s="105"/>
      <c r="B152" s="130" t="s">
        <v>364</v>
      </c>
      <c r="C152" s="107"/>
      <c r="D152" s="108"/>
      <c r="E152" s="42" t="s">
        <v>16</v>
      </c>
      <c r="F152" s="109" t="s">
        <v>365</v>
      </c>
      <c r="G152" s="115"/>
      <c r="H152" s="111"/>
      <c r="I152" s="128" t="s">
        <v>30</v>
      </c>
      <c r="J152" s="131" t="s">
        <v>366</v>
      </c>
      <c r="K152" s="112"/>
      <c r="L152" s="113"/>
      <c r="M152" s="105"/>
      <c r="N152" s="130" t="s">
        <v>367</v>
      </c>
      <c r="O152" s="107"/>
      <c r="P152" s="108"/>
      <c r="Q152" s="42" t="s">
        <v>16</v>
      </c>
      <c r="R152" s="109" t="s">
        <v>368</v>
      </c>
      <c r="S152" s="115"/>
      <c r="T152" s="111"/>
      <c r="U152" s="128" t="s">
        <v>30</v>
      </c>
      <c r="V152" s="131" t="s">
        <v>369</v>
      </c>
      <c r="W152" s="112"/>
    </row>
    <row r="153" spans="1:23" s="114" customFormat="1" ht="12.75" customHeight="1">
      <c r="A153" s="132"/>
      <c r="B153" s="133"/>
      <c r="C153" s="133"/>
      <c r="D153" s="108"/>
      <c r="E153" s="36" t="s">
        <v>18</v>
      </c>
      <c r="F153" s="118" t="s">
        <v>67</v>
      </c>
      <c r="G153" s="133"/>
      <c r="H153" s="133"/>
      <c r="I153" s="134" t="s">
        <v>31</v>
      </c>
      <c r="J153" s="131" t="s">
        <v>366</v>
      </c>
      <c r="K153" s="135"/>
      <c r="L153" s="136"/>
      <c r="M153" s="132"/>
      <c r="N153" s="133"/>
      <c r="O153" s="133"/>
      <c r="P153" s="108"/>
      <c r="Q153" s="36" t="s">
        <v>18</v>
      </c>
      <c r="R153" s="118" t="s">
        <v>58</v>
      </c>
      <c r="S153" s="133"/>
      <c r="T153" s="133"/>
      <c r="U153" s="134" t="s">
        <v>31</v>
      </c>
      <c r="V153" s="131" t="s">
        <v>369</v>
      </c>
      <c r="W153" s="135"/>
    </row>
    <row r="154" spans="1:23" ht="4.5" customHeight="1">
      <c r="A154" s="137"/>
      <c r="B154" s="138"/>
      <c r="C154" s="139"/>
      <c r="D154" s="140"/>
      <c r="E154" s="141"/>
      <c r="F154" s="142"/>
      <c r="G154" s="143"/>
      <c r="H154" s="143"/>
      <c r="I154" s="139"/>
      <c r="J154" s="138"/>
      <c r="K154" s="144"/>
      <c r="L154" s="145"/>
      <c r="M154" s="137"/>
      <c r="N154" s="138"/>
      <c r="O154" s="139"/>
      <c r="P154" s="140"/>
      <c r="Q154" s="141"/>
      <c r="R154" s="142"/>
      <c r="S154" s="143"/>
      <c r="T154" s="143"/>
      <c r="U154" s="139"/>
      <c r="V154" s="138"/>
      <c r="W154" s="144"/>
    </row>
    <row r="155" spans="1:23" ht="12.75" customHeight="1">
      <c r="A155" s="146"/>
      <c r="B155" s="146" t="s">
        <v>32</v>
      </c>
      <c r="C155" s="147"/>
      <c r="D155" s="148" t="s">
        <v>33</v>
      </c>
      <c r="E155" s="148" t="s">
        <v>34</v>
      </c>
      <c r="F155" s="148" t="s">
        <v>35</v>
      </c>
      <c r="G155" s="149" t="s">
        <v>36</v>
      </c>
      <c r="H155" s="150"/>
      <c r="I155" s="147" t="s">
        <v>37</v>
      </c>
      <c r="J155" s="148" t="s">
        <v>32</v>
      </c>
      <c r="K155" s="146" t="s">
        <v>38</v>
      </c>
      <c r="L155" s="28">
        <v>150</v>
      </c>
      <c r="M155" s="146"/>
      <c r="N155" s="146" t="s">
        <v>32</v>
      </c>
      <c r="O155" s="147"/>
      <c r="P155" s="148" t="s">
        <v>33</v>
      </c>
      <c r="Q155" s="148" t="s">
        <v>34</v>
      </c>
      <c r="R155" s="148" t="s">
        <v>35</v>
      </c>
      <c r="S155" s="149" t="s">
        <v>36</v>
      </c>
      <c r="T155" s="150"/>
      <c r="U155" s="147" t="s">
        <v>37</v>
      </c>
      <c r="V155" s="148" t="s">
        <v>32</v>
      </c>
      <c r="W155" s="151" t="s">
        <v>38</v>
      </c>
    </row>
    <row r="156" spans="1:23" ht="12.75">
      <c r="A156" s="152" t="s">
        <v>38</v>
      </c>
      <c r="B156" s="152" t="s">
        <v>39</v>
      </c>
      <c r="C156" s="153" t="s">
        <v>40</v>
      </c>
      <c r="D156" s="154" t="s">
        <v>41</v>
      </c>
      <c r="E156" s="154" t="s">
        <v>42</v>
      </c>
      <c r="F156" s="154"/>
      <c r="G156" s="155" t="s">
        <v>40</v>
      </c>
      <c r="H156" s="155" t="s">
        <v>37</v>
      </c>
      <c r="I156" s="153"/>
      <c r="J156" s="152" t="s">
        <v>39</v>
      </c>
      <c r="K156" s="152"/>
      <c r="L156" s="28">
        <v>150</v>
      </c>
      <c r="M156" s="152" t="s">
        <v>38</v>
      </c>
      <c r="N156" s="152" t="s">
        <v>39</v>
      </c>
      <c r="O156" s="153" t="s">
        <v>40</v>
      </c>
      <c r="P156" s="154" t="s">
        <v>41</v>
      </c>
      <c r="Q156" s="154" t="s">
        <v>42</v>
      </c>
      <c r="R156" s="154"/>
      <c r="S156" s="155" t="s">
        <v>40</v>
      </c>
      <c r="T156" s="155" t="s">
        <v>37</v>
      </c>
      <c r="U156" s="153"/>
      <c r="V156" s="152" t="s">
        <v>39</v>
      </c>
      <c r="W156" s="156"/>
    </row>
    <row r="157" spans="1:23" ht="16.5" customHeight="1">
      <c r="A157" s="157">
        <v>-7.25</v>
      </c>
      <c r="B157" s="158">
        <v>1</v>
      </c>
      <c r="C157" s="159">
        <v>6</v>
      </c>
      <c r="D157" s="160" t="s">
        <v>370</v>
      </c>
      <c r="E157" s="161" t="s">
        <v>31</v>
      </c>
      <c r="F157" s="162">
        <v>11</v>
      </c>
      <c r="G157" s="163"/>
      <c r="H157" s="163">
        <v>750</v>
      </c>
      <c r="I157" s="164">
        <v>4</v>
      </c>
      <c r="J157" s="165">
        <v>5</v>
      </c>
      <c r="K157" s="166">
        <v>7.25</v>
      </c>
      <c r="L157" s="28"/>
      <c r="M157" s="167">
        <v>-0.125</v>
      </c>
      <c r="N157" s="168">
        <v>2</v>
      </c>
      <c r="O157" s="159">
        <v>6</v>
      </c>
      <c r="P157" s="160" t="s">
        <v>43</v>
      </c>
      <c r="Q157" s="161" t="s">
        <v>31</v>
      </c>
      <c r="R157" s="162">
        <v>12</v>
      </c>
      <c r="S157" s="163"/>
      <c r="T157" s="163">
        <v>490</v>
      </c>
      <c r="U157" s="164">
        <v>4</v>
      </c>
      <c r="V157" s="169">
        <v>4</v>
      </c>
      <c r="W157" s="170">
        <v>0.125</v>
      </c>
    </row>
    <row r="158" spans="1:23" ht="16.5" customHeight="1">
      <c r="A158" s="157">
        <v>-7.25</v>
      </c>
      <c r="B158" s="158">
        <v>1</v>
      </c>
      <c r="C158" s="159">
        <v>2</v>
      </c>
      <c r="D158" s="160" t="s">
        <v>370</v>
      </c>
      <c r="E158" s="161" t="s">
        <v>30</v>
      </c>
      <c r="F158" s="162">
        <v>11</v>
      </c>
      <c r="G158" s="163"/>
      <c r="H158" s="163">
        <v>750</v>
      </c>
      <c r="I158" s="164">
        <v>7</v>
      </c>
      <c r="J158" s="165">
        <v>5</v>
      </c>
      <c r="K158" s="166">
        <v>7.25</v>
      </c>
      <c r="L158" s="28"/>
      <c r="M158" s="167">
        <v>-0.125</v>
      </c>
      <c r="N158" s="168">
        <v>2</v>
      </c>
      <c r="O158" s="159">
        <v>2</v>
      </c>
      <c r="P158" s="171" t="s">
        <v>43</v>
      </c>
      <c r="Q158" s="161" t="s">
        <v>31</v>
      </c>
      <c r="R158" s="162">
        <v>12</v>
      </c>
      <c r="S158" s="163"/>
      <c r="T158" s="163">
        <v>490</v>
      </c>
      <c r="U158" s="164">
        <v>7</v>
      </c>
      <c r="V158" s="169">
        <v>4</v>
      </c>
      <c r="W158" s="170">
        <v>0.125</v>
      </c>
    </row>
    <row r="159" spans="1:23" ht="16.5" customHeight="1">
      <c r="A159" s="157">
        <v>5.75</v>
      </c>
      <c r="B159" s="158">
        <v>4</v>
      </c>
      <c r="C159" s="159">
        <v>8</v>
      </c>
      <c r="D159" s="160" t="s">
        <v>370</v>
      </c>
      <c r="E159" s="161" t="s">
        <v>30</v>
      </c>
      <c r="F159" s="162">
        <v>10</v>
      </c>
      <c r="G159" s="163">
        <v>200</v>
      </c>
      <c r="H159" s="163"/>
      <c r="I159" s="159">
        <v>5</v>
      </c>
      <c r="J159" s="165">
        <v>2</v>
      </c>
      <c r="K159" s="166">
        <v>-5.75</v>
      </c>
      <c r="L159" s="28"/>
      <c r="M159" s="167">
        <v>0.875</v>
      </c>
      <c r="N159" s="168">
        <v>6</v>
      </c>
      <c r="O159" s="159">
        <v>8</v>
      </c>
      <c r="P159" s="171" t="s">
        <v>43</v>
      </c>
      <c r="Q159" s="161" t="s">
        <v>31</v>
      </c>
      <c r="R159" s="162">
        <v>11</v>
      </c>
      <c r="S159" s="163"/>
      <c r="T159" s="163">
        <v>460</v>
      </c>
      <c r="U159" s="159">
        <v>5</v>
      </c>
      <c r="V159" s="169">
        <v>0</v>
      </c>
      <c r="W159" s="170">
        <v>-0.875</v>
      </c>
    </row>
    <row r="160" spans="1:23" ht="16.5" customHeight="1">
      <c r="A160" s="157">
        <v>11.75</v>
      </c>
      <c r="B160" s="158">
        <v>6</v>
      </c>
      <c r="C160" s="159">
        <v>3</v>
      </c>
      <c r="D160" s="160" t="s">
        <v>371</v>
      </c>
      <c r="E160" s="161" t="s">
        <v>27</v>
      </c>
      <c r="F160" s="172">
        <v>11</v>
      </c>
      <c r="G160" s="163">
        <v>650</v>
      </c>
      <c r="H160" s="163"/>
      <c r="I160" s="159">
        <v>1</v>
      </c>
      <c r="J160" s="165">
        <v>0</v>
      </c>
      <c r="K160" s="166">
        <v>-11.75</v>
      </c>
      <c r="L160" s="28"/>
      <c r="M160" s="167">
        <v>-0.125</v>
      </c>
      <c r="N160" s="168">
        <v>2</v>
      </c>
      <c r="O160" s="159">
        <v>3</v>
      </c>
      <c r="P160" s="171" t="s">
        <v>43</v>
      </c>
      <c r="Q160" s="161" t="s">
        <v>31</v>
      </c>
      <c r="R160" s="172">
        <v>12</v>
      </c>
      <c r="S160" s="163"/>
      <c r="T160" s="163">
        <v>490</v>
      </c>
      <c r="U160" s="159">
        <v>1</v>
      </c>
      <c r="V160" s="169">
        <v>4</v>
      </c>
      <c r="W160" s="170">
        <v>0.125</v>
      </c>
    </row>
    <row r="161" spans="1:23" s="41" customFormat="1" ht="30" customHeight="1">
      <c r="A161" s="29"/>
      <c r="B161" s="29"/>
      <c r="C161" s="56"/>
      <c r="D161" s="29"/>
      <c r="E161" s="29"/>
      <c r="F161" s="29"/>
      <c r="G161" s="29"/>
      <c r="H161" s="29"/>
      <c r="I161" s="56"/>
      <c r="J161" s="29"/>
      <c r="K161" s="29"/>
      <c r="L161" s="54"/>
      <c r="M161" s="29"/>
      <c r="N161" s="29"/>
      <c r="O161" s="56"/>
      <c r="P161" s="29"/>
      <c r="Q161" s="29"/>
      <c r="R161" s="29"/>
      <c r="S161" s="29"/>
      <c r="T161" s="29"/>
      <c r="U161" s="56"/>
      <c r="V161" s="29"/>
      <c r="W161" s="29"/>
    </row>
    <row r="162" spans="1:23" s="41" customFormat="1" ht="15">
      <c r="A162" s="20"/>
      <c r="B162" s="21" t="s">
        <v>5</v>
      </c>
      <c r="C162" s="22"/>
      <c r="D162" s="21"/>
      <c r="E162" s="23" t="s">
        <v>96</v>
      </c>
      <c r="F162" s="24"/>
      <c r="G162" s="25" t="s">
        <v>7</v>
      </c>
      <c r="H162" s="25"/>
      <c r="I162" s="26" t="s">
        <v>46</v>
      </c>
      <c r="J162" s="26"/>
      <c r="K162" s="27"/>
      <c r="L162" s="28">
        <v>150</v>
      </c>
      <c r="M162" s="20"/>
      <c r="N162" s="21" t="s">
        <v>5</v>
      </c>
      <c r="O162" s="22"/>
      <c r="P162" s="21"/>
      <c r="Q162" s="23" t="s">
        <v>97</v>
      </c>
      <c r="R162" s="24"/>
      <c r="S162" s="25" t="s">
        <v>7</v>
      </c>
      <c r="T162" s="25"/>
      <c r="U162" s="26" t="s">
        <v>48</v>
      </c>
      <c r="V162" s="26"/>
      <c r="W162" s="27"/>
    </row>
    <row r="163" spans="1:23" s="41" customFormat="1" ht="12.75">
      <c r="A163" s="30"/>
      <c r="B163" s="30"/>
      <c r="C163" s="31"/>
      <c r="D163" s="32"/>
      <c r="E163" s="32"/>
      <c r="F163" s="32"/>
      <c r="G163" s="33" t="s">
        <v>11</v>
      </c>
      <c r="H163" s="33"/>
      <c r="I163" s="26" t="s">
        <v>13</v>
      </c>
      <c r="J163" s="26"/>
      <c r="K163" s="27"/>
      <c r="L163" s="28">
        <v>150</v>
      </c>
      <c r="M163" s="30"/>
      <c r="N163" s="30"/>
      <c r="O163" s="31"/>
      <c r="P163" s="32"/>
      <c r="Q163" s="32"/>
      <c r="R163" s="32"/>
      <c r="S163" s="33" t="s">
        <v>11</v>
      </c>
      <c r="T163" s="33"/>
      <c r="U163" s="26" t="s">
        <v>49</v>
      </c>
      <c r="V163" s="26"/>
      <c r="W163" s="27"/>
    </row>
    <row r="164" spans="1:23" s="41" customFormat="1" ht="4.5" customHeight="1">
      <c r="A164" s="97"/>
      <c r="B164" s="98"/>
      <c r="C164" s="99"/>
      <c r="D164" s="100"/>
      <c r="E164" s="101"/>
      <c r="F164" s="102"/>
      <c r="G164" s="103"/>
      <c r="H164" s="103"/>
      <c r="I164" s="99"/>
      <c r="J164" s="98"/>
      <c r="K164" s="104"/>
      <c r="L164" s="92"/>
      <c r="M164" s="97"/>
      <c r="N164" s="98"/>
      <c r="O164" s="99"/>
      <c r="P164" s="100"/>
      <c r="Q164" s="101"/>
      <c r="R164" s="102"/>
      <c r="S164" s="103"/>
      <c r="T164" s="103"/>
      <c r="U164" s="99"/>
      <c r="V164" s="98"/>
      <c r="W164" s="104"/>
    </row>
    <row r="165" spans="1:23" s="114" customFormat="1" ht="12.75" customHeight="1">
      <c r="A165" s="105"/>
      <c r="B165" s="106"/>
      <c r="C165" s="107"/>
      <c r="D165" s="108"/>
      <c r="E165" s="36" t="s">
        <v>14</v>
      </c>
      <c r="F165" s="109" t="s">
        <v>83</v>
      </c>
      <c r="G165" s="110"/>
      <c r="H165" s="111"/>
      <c r="I165" s="111"/>
      <c r="J165" s="106"/>
      <c r="K165" s="112"/>
      <c r="L165" s="113"/>
      <c r="M165" s="105"/>
      <c r="N165" s="106"/>
      <c r="O165" s="107"/>
      <c r="P165" s="108"/>
      <c r="Q165" s="36" t="s">
        <v>14</v>
      </c>
      <c r="R165" s="109" t="s">
        <v>372</v>
      </c>
      <c r="S165" s="110"/>
      <c r="T165" s="111"/>
      <c r="U165" s="111"/>
      <c r="V165" s="106"/>
      <c r="W165" s="112"/>
    </row>
    <row r="166" spans="1:23" s="114" customFormat="1" ht="12.75" customHeight="1">
      <c r="A166" s="105"/>
      <c r="B166" s="106"/>
      <c r="C166" s="107"/>
      <c r="D166" s="108"/>
      <c r="E166" s="42" t="s">
        <v>15</v>
      </c>
      <c r="F166" s="109" t="s">
        <v>373</v>
      </c>
      <c r="G166" s="115"/>
      <c r="H166" s="111"/>
      <c r="I166" s="111"/>
      <c r="J166" s="106"/>
      <c r="K166" s="112"/>
      <c r="L166" s="113"/>
      <c r="M166" s="105"/>
      <c r="N166" s="106"/>
      <c r="O166" s="107"/>
      <c r="P166" s="108"/>
      <c r="Q166" s="42" t="s">
        <v>15</v>
      </c>
      <c r="R166" s="109" t="s">
        <v>20</v>
      </c>
      <c r="S166" s="115"/>
      <c r="T166" s="111"/>
      <c r="U166" s="111"/>
      <c r="V166" s="106"/>
      <c r="W166" s="112"/>
    </row>
    <row r="167" spans="1:23" s="114" customFormat="1" ht="12.75" customHeight="1">
      <c r="A167" s="105"/>
      <c r="B167" s="106"/>
      <c r="C167" s="107"/>
      <c r="D167" s="108"/>
      <c r="E167" s="42" t="s">
        <v>16</v>
      </c>
      <c r="F167" s="109" t="s">
        <v>75</v>
      </c>
      <c r="G167" s="110"/>
      <c r="H167" s="111"/>
      <c r="I167" s="111"/>
      <c r="J167" s="106"/>
      <c r="K167" s="112"/>
      <c r="L167" s="113"/>
      <c r="M167" s="105"/>
      <c r="N167" s="106"/>
      <c r="O167" s="107"/>
      <c r="P167" s="108"/>
      <c r="Q167" s="42" t="s">
        <v>16</v>
      </c>
      <c r="R167" s="109" t="s">
        <v>12</v>
      </c>
      <c r="S167" s="110"/>
      <c r="T167" s="111"/>
      <c r="U167" s="111"/>
      <c r="V167" s="106"/>
      <c r="W167" s="112"/>
    </row>
    <row r="168" spans="1:23" s="114" customFormat="1" ht="12.75" customHeight="1">
      <c r="A168" s="105"/>
      <c r="B168" s="106"/>
      <c r="C168" s="107"/>
      <c r="D168" s="108"/>
      <c r="E168" s="36" t="s">
        <v>18</v>
      </c>
      <c r="F168" s="109" t="s">
        <v>374</v>
      </c>
      <c r="G168" s="110"/>
      <c r="H168" s="111"/>
      <c r="I168" s="111"/>
      <c r="J168" s="106"/>
      <c r="K168" s="112"/>
      <c r="L168" s="113"/>
      <c r="M168" s="105"/>
      <c r="N168" s="106"/>
      <c r="O168" s="107"/>
      <c r="P168" s="108"/>
      <c r="Q168" s="36" t="s">
        <v>18</v>
      </c>
      <c r="R168" s="109" t="s">
        <v>375</v>
      </c>
      <c r="S168" s="110"/>
      <c r="T168" s="111"/>
      <c r="U168" s="111"/>
      <c r="V168" s="106"/>
      <c r="W168" s="112"/>
    </row>
    <row r="169" spans="1:23" s="114" customFormat="1" ht="12.75" customHeight="1">
      <c r="A169" s="117" t="s">
        <v>14</v>
      </c>
      <c r="B169" s="118" t="s">
        <v>21</v>
      </c>
      <c r="C169" s="107"/>
      <c r="D169" s="108"/>
      <c r="E169" s="119"/>
      <c r="F169" s="110"/>
      <c r="G169" s="36" t="s">
        <v>14</v>
      </c>
      <c r="H169" s="120" t="s">
        <v>376</v>
      </c>
      <c r="I169" s="110"/>
      <c r="J169" s="115"/>
      <c r="K169" s="112"/>
      <c r="L169" s="113"/>
      <c r="M169" s="117" t="s">
        <v>14</v>
      </c>
      <c r="N169" s="118" t="s">
        <v>377</v>
      </c>
      <c r="O169" s="107"/>
      <c r="P169" s="108"/>
      <c r="Q169" s="119"/>
      <c r="R169" s="110"/>
      <c r="S169" s="36" t="s">
        <v>14</v>
      </c>
      <c r="T169" s="120" t="s">
        <v>378</v>
      </c>
      <c r="U169" s="110"/>
      <c r="V169" s="115"/>
      <c r="W169" s="112"/>
    </row>
    <row r="170" spans="1:23" s="114" customFormat="1" ht="12.75" customHeight="1">
      <c r="A170" s="121" t="s">
        <v>15</v>
      </c>
      <c r="B170" s="118" t="s">
        <v>379</v>
      </c>
      <c r="C170" s="122"/>
      <c r="D170" s="108"/>
      <c r="E170" s="119"/>
      <c r="F170" s="123"/>
      <c r="G170" s="42" t="s">
        <v>15</v>
      </c>
      <c r="H170" s="178" t="s">
        <v>380</v>
      </c>
      <c r="I170" s="110"/>
      <c r="J170" s="115"/>
      <c r="K170" s="112"/>
      <c r="L170" s="113"/>
      <c r="M170" s="121" t="s">
        <v>15</v>
      </c>
      <c r="N170" s="118" t="s">
        <v>101</v>
      </c>
      <c r="O170" s="122"/>
      <c r="P170" s="108"/>
      <c r="Q170" s="119"/>
      <c r="R170" s="123"/>
      <c r="S170" s="42" t="s">
        <v>15</v>
      </c>
      <c r="T170" s="120" t="s">
        <v>56</v>
      </c>
      <c r="U170" s="110"/>
      <c r="V170" s="115"/>
      <c r="W170" s="112"/>
    </row>
    <row r="171" spans="1:23" s="114" customFormat="1" ht="12.75" customHeight="1">
      <c r="A171" s="121" t="s">
        <v>16</v>
      </c>
      <c r="B171" s="118" t="s">
        <v>286</v>
      </c>
      <c r="C171" s="107"/>
      <c r="D171" s="108"/>
      <c r="E171" s="119"/>
      <c r="F171" s="123"/>
      <c r="G171" s="42" t="s">
        <v>16</v>
      </c>
      <c r="H171" s="120" t="s">
        <v>381</v>
      </c>
      <c r="I171" s="110"/>
      <c r="J171" s="110"/>
      <c r="K171" s="112"/>
      <c r="L171" s="113"/>
      <c r="M171" s="121" t="s">
        <v>16</v>
      </c>
      <c r="N171" s="118" t="s">
        <v>382</v>
      </c>
      <c r="O171" s="107"/>
      <c r="P171" s="108"/>
      <c r="Q171" s="119"/>
      <c r="R171" s="123"/>
      <c r="S171" s="42" t="s">
        <v>16</v>
      </c>
      <c r="T171" s="120" t="s">
        <v>383</v>
      </c>
      <c r="U171" s="110"/>
      <c r="V171" s="110"/>
      <c r="W171" s="112"/>
    </row>
    <row r="172" spans="1:23" s="114" customFormat="1" ht="12.75" customHeight="1">
      <c r="A172" s="117" t="s">
        <v>18</v>
      </c>
      <c r="B172" s="118" t="s">
        <v>74</v>
      </c>
      <c r="C172" s="122"/>
      <c r="D172" s="108"/>
      <c r="E172" s="119"/>
      <c r="F172" s="110"/>
      <c r="G172" s="36" t="s">
        <v>18</v>
      </c>
      <c r="H172" s="120" t="s">
        <v>384</v>
      </c>
      <c r="I172" s="110"/>
      <c r="J172" s="124" t="s">
        <v>154</v>
      </c>
      <c r="K172" s="112"/>
      <c r="L172" s="113"/>
      <c r="M172" s="117" t="s">
        <v>18</v>
      </c>
      <c r="N172" s="118" t="s">
        <v>19</v>
      </c>
      <c r="O172" s="122"/>
      <c r="P172" s="108"/>
      <c r="Q172" s="119"/>
      <c r="R172" s="110"/>
      <c r="S172" s="36" t="s">
        <v>18</v>
      </c>
      <c r="T172" s="120" t="s">
        <v>385</v>
      </c>
      <c r="U172" s="110"/>
      <c r="V172" s="124" t="s">
        <v>154</v>
      </c>
      <c r="W172" s="112"/>
    </row>
    <row r="173" spans="1:23" s="114" customFormat="1" ht="12.75" customHeight="1">
      <c r="A173" s="126"/>
      <c r="B173" s="122"/>
      <c r="C173" s="122"/>
      <c r="D173" s="108"/>
      <c r="E173" s="36" t="s">
        <v>14</v>
      </c>
      <c r="F173" s="109" t="s">
        <v>386</v>
      </c>
      <c r="G173" s="110"/>
      <c r="H173" s="127"/>
      <c r="I173" s="128" t="s">
        <v>23</v>
      </c>
      <c r="J173" s="129" t="s">
        <v>387</v>
      </c>
      <c r="K173" s="112"/>
      <c r="L173" s="113"/>
      <c r="M173" s="126"/>
      <c r="N173" s="122"/>
      <c r="O173" s="122"/>
      <c r="P173" s="108"/>
      <c r="Q173" s="36" t="s">
        <v>14</v>
      </c>
      <c r="R173" s="109" t="s">
        <v>12</v>
      </c>
      <c r="S173" s="110"/>
      <c r="T173" s="127"/>
      <c r="U173" s="128" t="s">
        <v>23</v>
      </c>
      <c r="V173" s="129" t="s">
        <v>388</v>
      </c>
      <c r="W173" s="112"/>
    </row>
    <row r="174" spans="1:23" s="114" customFormat="1" ht="12.75" customHeight="1">
      <c r="A174" s="105"/>
      <c r="B174" s="130" t="s">
        <v>25</v>
      </c>
      <c r="C174" s="107"/>
      <c r="D174" s="108"/>
      <c r="E174" s="42" t="s">
        <v>15</v>
      </c>
      <c r="F174" s="109" t="s">
        <v>24</v>
      </c>
      <c r="G174" s="110"/>
      <c r="H174" s="111"/>
      <c r="I174" s="128" t="s">
        <v>27</v>
      </c>
      <c r="J174" s="131" t="s">
        <v>387</v>
      </c>
      <c r="K174" s="112"/>
      <c r="L174" s="113"/>
      <c r="M174" s="105"/>
      <c r="N174" s="130" t="s">
        <v>25</v>
      </c>
      <c r="O174" s="107"/>
      <c r="P174" s="108"/>
      <c r="Q174" s="42" t="s">
        <v>15</v>
      </c>
      <c r="R174" s="109" t="s">
        <v>389</v>
      </c>
      <c r="S174" s="110"/>
      <c r="T174" s="111"/>
      <c r="U174" s="128" t="s">
        <v>27</v>
      </c>
      <c r="V174" s="131" t="s">
        <v>388</v>
      </c>
      <c r="W174" s="112"/>
    </row>
    <row r="175" spans="1:23" s="114" customFormat="1" ht="12.75" customHeight="1">
      <c r="A175" s="105"/>
      <c r="B175" s="130" t="s">
        <v>390</v>
      </c>
      <c r="C175" s="107"/>
      <c r="D175" s="108"/>
      <c r="E175" s="42" t="s">
        <v>16</v>
      </c>
      <c r="F175" s="109" t="s">
        <v>73</v>
      </c>
      <c r="G175" s="115"/>
      <c r="H175" s="111"/>
      <c r="I175" s="128" t="s">
        <v>30</v>
      </c>
      <c r="J175" s="131" t="s">
        <v>391</v>
      </c>
      <c r="K175" s="112"/>
      <c r="L175" s="113"/>
      <c r="M175" s="105"/>
      <c r="N175" s="130" t="s">
        <v>392</v>
      </c>
      <c r="O175" s="107"/>
      <c r="P175" s="108"/>
      <c r="Q175" s="42" t="s">
        <v>16</v>
      </c>
      <c r="R175" s="109" t="s">
        <v>393</v>
      </c>
      <c r="S175" s="115"/>
      <c r="T175" s="111"/>
      <c r="U175" s="128" t="s">
        <v>30</v>
      </c>
      <c r="V175" s="131" t="s">
        <v>394</v>
      </c>
      <c r="W175" s="112"/>
    </row>
    <row r="176" spans="1:23" s="114" customFormat="1" ht="12.75" customHeight="1">
      <c r="A176" s="132"/>
      <c r="B176" s="133"/>
      <c r="C176" s="133"/>
      <c r="D176" s="108"/>
      <c r="E176" s="36" t="s">
        <v>18</v>
      </c>
      <c r="F176" s="118" t="s">
        <v>92</v>
      </c>
      <c r="G176" s="133"/>
      <c r="H176" s="133"/>
      <c r="I176" s="134" t="s">
        <v>31</v>
      </c>
      <c r="J176" s="131" t="s">
        <v>395</v>
      </c>
      <c r="K176" s="135"/>
      <c r="L176" s="136"/>
      <c r="M176" s="132"/>
      <c r="N176" s="133"/>
      <c r="O176" s="133"/>
      <c r="P176" s="108"/>
      <c r="Q176" s="36" t="s">
        <v>18</v>
      </c>
      <c r="R176" s="125" t="s">
        <v>345</v>
      </c>
      <c r="S176" s="133"/>
      <c r="T176" s="133"/>
      <c r="U176" s="134" t="s">
        <v>31</v>
      </c>
      <c r="V176" s="131" t="s">
        <v>394</v>
      </c>
      <c r="W176" s="135"/>
    </row>
    <row r="177" spans="1:23" ht="4.5" customHeight="1">
      <c r="A177" s="137"/>
      <c r="B177" s="138"/>
      <c r="C177" s="139"/>
      <c r="D177" s="140"/>
      <c r="E177" s="141"/>
      <c r="F177" s="142"/>
      <c r="G177" s="143"/>
      <c r="H177" s="143"/>
      <c r="I177" s="139"/>
      <c r="J177" s="138"/>
      <c r="K177" s="144"/>
      <c r="L177" s="145"/>
      <c r="M177" s="137"/>
      <c r="N177" s="138"/>
      <c r="O177" s="139"/>
      <c r="P177" s="140"/>
      <c r="Q177" s="141"/>
      <c r="R177" s="142"/>
      <c r="S177" s="143"/>
      <c r="T177" s="143"/>
      <c r="U177" s="139"/>
      <c r="V177" s="138"/>
      <c r="W177" s="144"/>
    </row>
    <row r="178" spans="1:23" ht="12.75" customHeight="1">
      <c r="A178" s="146"/>
      <c r="B178" s="146" t="s">
        <v>32</v>
      </c>
      <c r="C178" s="147"/>
      <c r="D178" s="148" t="s">
        <v>33</v>
      </c>
      <c r="E178" s="148" t="s">
        <v>34</v>
      </c>
      <c r="F178" s="148" t="s">
        <v>35</v>
      </c>
      <c r="G178" s="149" t="s">
        <v>36</v>
      </c>
      <c r="H178" s="150"/>
      <c r="I178" s="147" t="s">
        <v>37</v>
      </c>
      <c r="J178" s="148" t="s">
        <v>32</v>
      </c>
      <c r="K178" s="146" t="s">
        <v>38</v>
      </c>
      <c r="L178" s="28">
        <v>150</v>
      </c>
      <c r="M178" s="146"/>
      <c r="N178" s="146" t="s">
        <v>32</v>
      </c>
      <c r="O178" s="147"/>
      <c r="P178" s="148" t="s">
        <v>33</v>
      </c>
      <c r="Q178" s="148" t="s">
        <v>34</v>
      </c>
      <c r="R178" s="148" t="s">
        <v>35</v>
      </c>
      <c r="S178" s="149" t="s">
        <v>36</v>
      </c>
      <c r="T178" s="150"/>
      <c r="U178" s="147" t="s">
        <v>37</v>
      </c>
      <c r="V178" s="148" t="s">
        <v>32</v>
      </c>
      <c r="W178" s="151" t="s">
        <v>38</v>
      </c>
    </row>
    <row r="179" spans="1:23" ht="12.75">
      <c r="A179" s="152" t="s">
        <v>38</v>
      </c>
      <c r="B179" s="152" t="s">
        <v>39</v>
      </c>
      <c r="C179" s="153" t="s">
        <v>40</v>
      </c>
      <c r="D179" s="154" t="s">
        <v>41</v>
      </c>
      <c r="E179" s="154" t="s">
        <v>42</v>
      </c>
      <c r="F179" s="154"/>
      <c r="G179" s="155" t="s">
        <v>40</v>
      </c>
      <c r="H179" s="155" t="s">
        <v>37</v>
      </c>
      <c r="I179" s="153"/>
      <c r="J179" s="152" t="s">
        <v>39</v>
      </c>
      <c r="K179" s="152"/>
      <c r="L179" s="28">
        <v>150</v>
      </c>
      <c r="M179" s="152" t="s">
        <v>38</v>
      </c>
      <c r="N179" s="152" t="s">
        <v>39</v>
      </c>
      <c r="O179" s="153" t="s">
        <v>40</v>
      </c>
      <c r="P179" s="154" t="s">
        <v>41</v>
      </c>
      <c r="Q179" s="154" t="s">
        <v>42</v>
      </c>
      <c r="R179" s="154"/>
      <c r="S179" s="155" t="s">
        <v>40</v>
      </c>
      <c r="T179" s="155" t="s">
        <v>37</v>
      </c>
      <c r="U179" s="153"/>
      <c r="V179" s="152" t="s">
        <v>39</v>
      </c>
      <c r="W179" s="156"/>
    </row>
    <row r="180" spans="1:23" ht="16.5" customHeight="1">
      <c r="A180" s="157">
        <v>-1</v>
      </c>
      <c r="B180" s="158">
        <v>4</v>
      </c>
      <c r="C180" s="159">
        <v>3</v>
      </c>
      <c r="D180" s="160" t="s">
        <v>272</v>
      </c>
      <c r="E180" s="161" t="s">
        <v>30</v>
      </c>
      <c r="F180" s="162">
        <v>9</v>
      </c>
      <c r="G180" s="163"/>
      <c r="H180" s="163">
        <v>110</v>
      </c>
      <c r="I180" s="164">
        <v>7</v>
      </c>
      <c r="J180" s="165">
        <v>2</v>
      </c>
      <c r="K180" s="166">
        <v>1</v>
      </c>
      <c r="L180" s="28"/>
      <c r="M180" s="167">
        <v>-5.25</v>
      </c>
      <c r="N180" s="168">
        <v>2</v>
      </c>
      <c r="O180" s="159">
        <v>3</v>
      </c>
      <c r="P180" s="160" t="s">
        <v>44</v>
      </c>
      <c r="Q180" s="161" t="s">
        <v>27</v>
      </c>
      <c r="R180" s="162">
        <v>11</v>
      </c>
      <c r="S180" s="163"/>
      <c r="T180" s="163">
        <v>50</v>
      </c>
      <c r="U180" s="164">
        <v>7</v>
      </c>
      <c r="V180" s="169">
        <v>4</v>
      </c>
      <c r="W180" s="170">
        <v>5.25</v>
      </c>
    </row>
    <row r="181" spans="1:23" ht="16.5" customHeight="1">
      <c r="A181" s="157">
        <v>-2.75</v>
      </c>
      <c r="B181" s="158">
        <v>0</v>
      </c>
      <c r="C181" s="159">
        <v>6</v>
      </c>
      <c r="D181" s="160" t="s">
        <v>305</v>
      </c>
      <c r="E181" s="161" t="s">
        <v>31</v>
      </c>
      <c r="F181" s="162">
        <v>10</v>
      </c>
      <c r="G181" s="163"/>
      <c r="H181" s="163">
        <v>170</v>
      </c>
      <c r="I181" s="164">
        <v>1</v>
      </c>
      <c r="J181" s="165">
        <v>6</v>
      </c>
      <c r="K181" s="166">
        <v>2.75</v>
      </c>
      <c r="L181" s="28"/>
      <c r="M181" s="167">
        <v>-6.25</v>
      </c>
      <c r="N181" s="168">
        <v>0</v>
      </c>
      <c r="O181" s="159">
        <v>6</v>
      </c>
      <c r="P181" s="160" t="s">
        <v>396</v>
      </c>
      <c r="Q181" s="161" t="s">
        <v>23</v>
      </c>
      <c r="R181" s="162">
        <v>11</v>
      </c>
      <c r="S181" s="163"/>
      <c r="T181" s="163">
        <v>100</v>
      </c>
      <c r="U181" s="164">
        <v>1</v>
      </c>
      <c r="V181" s="169">
        <v>6</v>
      </c>
      <c r="W181" s="170">
        <v>6.25</v>
      </c>
    </row>
    <row r="182" spans="1:23" ht="16.5" customHeight="1">
      <c r="A182" s="157">
        <v>-1.875</v>
      </c>
      <c r="B182" s="158">
        <v>2</v>
      </c>
      <c r="C182" s="159">
        <v>5</v>
      </c>
      <c r="D182" s="171" t="s">
        <v>69</v>
      </c>
      <c r="E182" s="161" t="s">
        <v>30</v>
      </c>
      <c r="F182" s="162">
        <v>9</v>
      </c>
      <c r="G182" s="163"/>
      <c r="H182" s="163">
        <v>150</v>
      </c>
      <c r="I182" s="159">
        <v>2</v>
      </c>
      <c r="J182" s="165">
        <v>4</v>
      </c>
      <c r="K182" s="166">
        <v>1.875</v>
      </c>
      <c r="L182" s="28"/>
      <c r="M182" s="167">
        <v>5.5</v>
      </c>
      <c r="N182" s="168">
        <v>5</v>
      </c>
      <c r="O182" s="159">
        <v>5</v>
      </c>
      <c r="P182" s="160" t="s">
        <v>303</v>
      </c>
      <c r="Q182" s="161" t="s">
        <v>27</v>
      </c>
      <c r="R182" s="162">
        <v>12</v>
      </c>
      <c r="S182" s="163">
        <v>480</v>
      </c>
      <c r="T182" s="163"/>
      <c r="U182" s="159">
        <v>2</v>
      </c>
      <c r="V182" s="169">
        <v>1</v>
      </c>
      <c r="W182" s="170">
        <v>-5.5</v>
      </c>
    </row>
    <row r="183" spans="1:23" ht="16.5" customHeight="1">
      <c r="A183" s="157">
        <v>11.375</v>
      </c>
      <c r="B183" s="158">
        <v>6</v>
      </c>
      <c r="C183" s="159">
        <v>4</v>
      </c>
      <c r="D183" s="160" t="s">
        <v>397</v>
      </c>
      <c r="E183" s="161" t="s">
        <v>27</v>
      </c>
      <c r="F183" s="172">
        <v>8</v>
      </c>
      <c r="G183" s="163">
        <v>670</v>
      </c>
      <c r="H183" s="163"/>
      <c r="I183" s="159">
        <v>9</v>
      </c>
      <c r="J183" s="165">
        <v>0</v>
      </c>
      <c r="K183" s="166">
        <v>-11.375</v>
      </c>
      <c r="L183" s="28"/>
      <c r="M183" s="167">
        <v>5.5</v>
      </c>
      <c r="N183" s="168">
        <v>5</v>
      </c>
      <c r="O183" s="159">
        <v>4</v>
      </c>
      <c r="P183" s="160" t="s">
        <v>303</v>
      </c>
      <c r="Q183" s="161" t="s">
        <v>27</v>
      </c>
      <c r="R183" s="172">
        <v>12</v>
      </c>
      <c r="S183" s="163">
        <v>480</v>
      </c>
      <c r="T183" s="163"/>
      <c r="U183" s="159">
        <v>9</v>
      </c>
      <c r="V183" s="169">
        <v>1</v>
      </c>
      <c r="W183" s="170">
        <v>-5.5</v>
      </c>
    </row>
    <row r="184" spans="1:23" s="41" customFormat="1" ht="9.75" customHeight="1">
      <c r="A184" s="179"/>
      <c r="B184" s="180"/>
      <c r="C184" s="181"/>
      <c r="D184" s="182"/>
      <c r="E184" s="183"/>
      <c r="F184" s="184"/>
      <c r="G184" s="185"/>
      <c r="H184" s="185"/>
      <c r="I184" s="181"/>
      <c r="J184" s="180"/>
      <c r="K184" s="179"/>
      <c r="L184" s="92"/>
      <c r="M184" s="179"/>
      <c r="N184" s="180"/>
      <c r="O184" s="181"/>
      <c r="P184" s="182"/>
      <c r="Q184" s="183"/>
      <c r="R184" s="184"/>
      <c r="S184" s="185"/>
      <c r="T184" s="185"/>
      <c r="U184" s="181"/>
      <c r="V184" s="180"/>
      <c r="W184" s="179"/>
    </row>
    <row r="185" spans="1:23" ht="15">
      <c r="A185" s="84"/>
      <c r="B185" s="85" t="s">
        <v>5</v>
      </c>
      <c r="C185" s="86"/>
      <c r="D185" s="85"/>
      <c r="E185" s="87" t="s">
        <v>398</v>
      </c>
      <c r="F185" s="88"/>
      <c r="G185" s="89" t="s">
        <v>7</v>
      </c>
      <c r="H185" s="89"/>
      <c r="I185" s="90" t="s">
        <v>8</v>
      </c>
      <c r="J185" s="90"/>
      <c r="K185" s="91"/>
      <c r="L185" s="92">
        <v>150</v>
      </c>
      <c r="M185" s="84"/>
      <c r="N185" s="85" t="s">
        <v>5</v>
      </c>
      <c r="O185" s="86"/>
      <c r="P185" s="85"/>
      <c r="Q185" s="87" t="s">
        <v>399</v>
      </c>
      <c r="R185" s="88"/>
      <c r="S185" s="89" t="s">
        <v>7</v>
      </c>
      <c r="T185" s="89"/>
      <c r="U185" s="90" t="s">
        <v>10</v>
      </c>
      <c r="V185" s="90"/>
      <c r="W185" s="91"/>
    </row>
    <row r="186" spans="1:23" ht="12.75">
      <c r="A186" s="93"/>
      <c r="B186" s="93"/>
      <c r="C186" s="94"/>
      <c r="D186" s="95"/>
      <c r="E186" s="95"/>
      <c r="F186" s="95"/>
      <c r="G186" s="96" t="s">
        <v>11</v>
      </c>
      <c r="H186" s="96"/>
      <c r="I186" s="90" t="s">
        <v>12</v>
      </c>
      <c r="J186" s="90"/>
      <c r="K186" s="91"/>
      <c r="L186" s="92">
        <v>150</v>
      </c>
      <c r="M186" s="93"/>
      <c r="N186" s="93"/>
      <c r="O186" s="94"/>
      <c r="P186" s="95"/>
      <c r="Q186" s="95"/>
      <c r="R186" s="95"/>
      <c r="S186" s="96" t="s">
        <v>11</v>
      </c>
      <c r="T186" s="96"/>
      <c r="U186" s="90" t="s">
        <v>13</v>
      </c>
      <c r="V186" s="90"/>
      <c r="W186" s="91"/>
    </row>
    <row r="187" spans="1:23" ht="4.5" customHeight="1">
      <c r="A187" s="97"/>
      <c r="B187" s="98"/>
      <c r="C187" s="99"/>
      <c r="D187" s="100"/>
      <c r="E187" s="101"/>
      <c r="F187" s="102"/>
      <c r="G187" s="103"/>
      <c r="H187" s="103"/>
      <c r="I187" s="99"/>
      <c r="J187" s="98"/>
      <c r="K187" s="104"/>
      <c r="L187" s="92"/>
      <c r="M187" s="97"/>
      <c r="N187" s="98"/>
      <c r="O187" s="99"/>
      <c r="P187" s="100"/>
      <c r="Q187" s="101"/>
      <c r="R187" s="102"/>
      <c r="S187" s="103"/>
      <c r="T187" s="103"/>
      <c r="U187" s="99"/>
      <c r="V187" s="98"/>
      <c r="W187" s="104"/>
    </row>
    <row r="188" spans="1:23" ht="12.75" customHeight="1">
      <c r="A188" s="105"/>
      <c r="B188" s="106"/>
      <c r="C188" s="107"/>
      <c r="D188" s="108"/>
      <c r="E188" s="36" t="s">
        <v>14</v>
      </c>
      <c r="F188" s="109" t="s">
        <v>102</v>
      </c>
      <c r="G188" s="110"/>
      <c r="H188" s="111"/>
      <c r="I188" s="111"/>
      <c r="J188" s="106"/>
      <c r="K188" s="112"/>
      <c r="L188" s="113"/>
      <c r="M188" s="105"/>
      <c r="N188" s="106"/>
      <c r="O188" s="107"/>
      <c r="P188" s="108"/>
      <c r="Q188" s="36" t="s">
        <v>14</v>
      </c>
      <c r="R188" s="109" t="s">
        <v>400</v>
      </c>
      <c r="S188" s="110"/>
      <c r="T188" s="111"/>
      <c r="U188" s="111"/>
      <c r="V188" s="106"/>
      <c r="W188" s="112"/>
    </row>
    <row r="189" spans="1:23" ht="12.75" customHeight="1">
      <c r="A189" s="105"/>
      <c r="B189" s="106"/>
      <c r="C189" s="107"/>
      <c r="D189" s="108"/>
      <c r="E189" s="42" t="s">
        <v>15</v>
      </c>
      <c r="F189" s="109" t="s">
        <v>374</v>
      </c>
      <c r="G189" s="115"/>
      <c r="H189" s="111"/>
      <c r="I189" s="111"/>
      <c r="J189" s="106"/>
      <c r="K189" s="112"/>
      <c r="L189" s="113"/>
      <c r="M189" s="105"/>
      <c r="N189" s="106"/>
      <c r="O189" s="107"/>
      <c r="P189" s="108"/>
      <c r="Q189" s="42" t="s">
        <v>15</v>
      </c>
      <c r="R189" s="109" t="s">
        <v>401</v>
      </c>
      <c r="S189" s="115"/>
      <c r="T189" s="111"/>
      <c r="U189" s="111"/>
      <c r="V189" s="106"/>
      <c r="W189" s="112"/>
    </row>
    <row r="190" spans="1:23" ht="12.75" customHeight="1">
      <c r="A190" s="105"/>
      <c r="B190" s="106"/>
      <c r="C190" s="107"/>
      <c r="D190" s="108"/>
      <c r="E190" s="42" t="s">
        <v>16</v>
      </c>
      <c r="F190" s="109" t="s">
        <v>402</v>
      </c>
      <c r="G190" s="110"/>
      <c r="H190" s="111"/>
      <c r="I190" s="111"/>
      <c r="J190" s="106"/>
      <c r="K190" s="112"/>
      <c r="L190" s="113"/>
      <c r="M190" s="105"/>
      <c r="N190" s="106"/>
      <c r="O190" s="107"/>
      <c r="P190" s="108"/>
      <c r="Q190" s="42" t="s">
        <v>16</v>
      </c>
      <c r="R190" s="109" t="s">
        <v>403</v>
      </c>
      <c r="S190" s="110"/>
      <c r="T190" s="111"/>
      <c r="U190" s="111"/>
      <c r="V190" s="106"/>
      <c r="W190" s="112"/>
    </row>
    <row r="191" spans="1:23" ht="12.75" customHeight="1">
      <c r="A191" s="105"/>
      <c r="B191" s="106"/>
      <c r="C191" s="107"/>
      <c r="D191" s="108"/>
      <c r="E191" s="36" t="s">
        <v>18</v>
      </c>
      <c r="F191" s="109" t="s">
        <v>404</v>
      </c>
      <c r="G191" s="110"/>
      <c r="H191" s="111"/>
      <c r="I191" s="111"/>
      <c r="J191" s="106"/>
      <c r="K191" s="112"/>
      <c r="L191" s="113"/>
      <c r="M191" s="105"/>
      <c r="N191" s="106"/>
      <c r="O191" s="107"/>
      <c r="P191" s="108"/>
      <c r="Q191" s="36" t="s">
        <v>18</v>
      </c>
      <c r="R191" s="109" t="s">
        <v>405</v>
      </c>
      <c r="S191" s="110"/>
      <c r="T191" s="111"/>
      <c r="U191" s="111"/>
      <c r="V191" s="106"/>
      <c r="W191" s="112"/>
    </row>
    <row r="192" spans="1:23" ht="12.75" customHeight="1">
      <c r="A192" s="117" t="s">
        <v>14</v>
      </c>
      <c r="B192" s="118" t="s">
        <v>406</v>
      </c>
      <c r="C192" s="107"/>
      <c r="D192" s="108"/>
      <c r="E192" s="119"/>
      <c r="F192" s="110"/>
      <c r="G192" s="36" t="s">
        <v>14</v>
      </c>
      <c r="H192" s="120" t="s">
        <v>407</v>
      </c>
      <c r="I192" s="110"/>
      <c r="J192" s="115"/>
      <c r="K192" s="112"/>
      <c r="L192" s="113"/>
      <c r="M192" s="117" t="s">
        <v>14</v>
      </c>
      <c r="N192" s="118" t="s">
        <v>408</v>
      </c>
      <c r="O192" s="107"/>
      <c r="P192" s="108"/>
      <c r="Q192" s="119"/>
      <c r="R192" s="110"/>
      <c r="S192" s="36" t="s">
        <v>14</v>
      </c>
      <c r="T192" s="178" t="s">
        <v>409</v>
      </c>
      <c r="U192" s="110"/>
      <c r="V192" s="115"/>
      <c r="W192" s="112"/>
    </row>
    <row r="193" spans="1:23" ht="12.75" customHeight="1">
      <c r="A193" s="121" t="s">
        <v>15</v>
      </c>
      <c r="B193" s="118" t="s">
        <v>177</v>
      </c>
      <c r="C193" s="122"/>
      <c r="D193" s="108"/>
      <c r="E193" s="119"/>
      <c r="F193" s="123"/>
      <c r="G193" s="42" t="s">
        <v>15</v>
      </c>
      <c r="H193" s="120" t="s">
        <v>410</v>
      </c>
      <c r="I193" s="110"/>
      <c r="J193" s="115"/>
      <c r="K193" s="112"/>
      <c r="L193" s="113"/>
      <c r="M193" s="121" t="s">
        <v>15</v>
      </c>
      <c r="N193" s="118" t="s">
        <v>411</v>
      </c>
      <c r="O193" s="122"/>
      <c r="P193" s="108"/>
      <c r="Q193" s="119"/>
      <c r="R193" s="123"/>
      <c r="S193" s="42" t="s">
        <v>15</v>
      </c>
      <c r="T193" s="120" t="s">
        <v>321</v>
      </c>
      <c r="U193" s="110"/>
      <c r="V193" s="115"/>
      <c r="W193" s="112"/>
    </row>
    <row r="194" spans="1:23" ht="12.75" customHeight="1">
      <c r="A194" s="121" t="s">
        <v>16</v>
      </c>
      <c r="B194" s="118" t="s">
        <v>98</v>
      </c>
      <c r="C194" s="107"/>
      <c r="D194" s="108"/>
      <c r="E194" s="119"/>
      <c r="F194" s="123"/>
      <c r="G194" s="42" t="s">
        <v>16</v>
      </c>
      <c r="H194" s="178" t="s">
        <v>412</v>
      </c>
      <c r="I194" s="110"/>
      <c r="J194" s="110"/>
      <c r="K194" s="112"/>
      <c r="L194" s="113"/>
      <c r="M194" s="121" t="s">
        <v>16</v>
      </c>
      <c r="N194" s="118" t="s">
        <v>28</v>
      </c>
      <c r="O194" s="107"/>
      <c r="P194" s="108"/>
      <c r="Q194" s="119"/>
      <c r="R194" s="123"/>
      <c r="S194" s="42" t="s">
        <v>16</v>
      </c>
      <c r="T194" s="120" t="s">
        <v>413</v>
      </c>
      <c r="U194" s="110"/>
      <c r="V194" s="110"/>
      <c r="W194" s="112"/>
    </row>
    <row r="195" spans="1:23" ht="12.75" customHeight="1">
      <c r="A195" s="117" t="s">
        <v>18</v>
      </c>
      <c r="B195" s="118" t="s">
        <v>414</v>
      </c>
      <c r="C195" s="122"/>
      <c r="D195" s="108"/>
      <c r="E195" s="119"/>
      <c r="F195" s="110"/>
      <c r="G195" s="36" t="s">
        <v>18</v>
      </c>
      <c r="H195" s="120" t="s">
        <v>415</v>
      </c>
      <c r="I195" s="110"/>
      <c r="J195" s="124" t="s">
        <v>154</v>
      </c>
      <c r="K195" s="112"/>
      <c r="L195" s="113"/>
      <c r="M195" s="117" t="s">
        <v>18</v>
      </c>
      <c r="N195" s="118" t="s">
        <v>416</v>
      </c>
      <c r="O195" s="122"/>
      <c r="P195" s="108"/>
      <c r="Q195" s="119"/>
      <c r="R195" s="110"/>
      <c r="S195" s="36" t="s">
        <v>18</v>
      </c>
      <c r="T195" s="120" t="s">
        <v>28</v>
      </c>
      <c r="U195" s="110"/>
      <c r="V195" s="124" t="s">
        <v>154</v>
      </c>
      <c r="W195" s="112"/>
    </row>
    <row r="196" spans="1:23" ht="12.75" customHeight="1">
      <c r="A196" s="126"/>
      <c r="B196" s="122"/>
      <c r="C196" s="122"/>
      <c r="D196" s="108"/>
      <c r="E196" s="36" t="s">
        <v>14</v>
      </c>
      <c r="F196" s="109" t="s">
        <v>417</v>
      </c>
      <c r="G196" s="110"/>
      <c r="H196" s="127"/>
      <c r="I196" s="128" t="s">
        <v>23</v>
      </c>
      <c r="J196" s="129" t="s">
        <v>418</v>
      </c>
      <c r="K196" s="112"/>
      <c r="L196" s="113"/>
      <c r="M196" s="126"/>
      <c r="N196" s="122"/>
      <c r="O196" s="122"/>
      <c r="P196" s="108"/>
      <c r="Q196" s="36" t="s">
        <v>14</v>
      </c>
      <c r="R196" s="109" t="s">
        <v>419</v>
      </c>
      <c r="S196" s="110"/>
      <c r="T196" s="127"/>
      <c r="U196" s="128" t="s">
        <v>23</v>
      </c>
      <c r="V196" s="129" t="s">
        <v>420</v>
      </c>
      <c r="W196" s="112"/>
    </row>
    <row r="197" spans="1:23" ht="12.75" customHeight="1">
      <c r="A197" s="105"/>
      <c r="B197" s="130" t="s">
        <v>25</v>
      </c>
      <c r="C197" s="107"/>
      <c r="D197" s="108"/>
      <c r="E197" s="42" t="s">
        <v>15</v>
      </c>
      <c r="F197" s="109" t="s">
        <v>421</v>
      </c>
      <c r="G197" s="110"/>
      <c r="H197" s="111"/>
      <c r="I197" s="128" t="s">
        <v>27</v>
      </c>
      <c r="J197" s="131" t="s">
        <v>422</v>
      </c>
      <c r="K197" s="112"/>
      <c r="L197" s="113"/>
      <c r="M197" s="105"/>
      <c r="N197" s="130" t="s">
        <v>25</v>
      </c>
      <c r="O197" s="107"/>
      <c r="P197" s="108"/>
      <c r="Q197" s="42" t="s">
        <v>15</v>
      </c>
      <c r="R197" s="109" t="s">
        <v>410</v>
      </c>
      <c r="S197" s="110"/>
      <c r="T197" s="111"/>
      <c r="U197" s="128" t="s">
        <v>27</v>
      </c>
      <c r="V197" s="131" t="s">
        <v>420</v>
      </c>
      <c r="W197" s="112"/>
    </row>
    <row r="198" spans="1:23" ht="12.75" customHeight="1">
      <c r="A198" s="105"/>
      <c r="B198" s="130" t="s">
        <v>423</v>
      </c>
      <c r="C198" s="107"/>
      <c r="D198" s="108"/>
      <c r="E198" s="42" t="s">
        <v>16</v>
      </c>
      <c r="F198" s="109" t="s">
        <v>424</v>
      </c>
      <c r="G198" s="115"/>
      <c r="H198" s="111"/>
      <c r="I198" s="128" t="s">
        <v>30</v>
      </c>
      <c r="J198" s="131" t="s">
        <v>425</v>
      </c>
      <c r="K198" s="112"/>
      <c r="L198" s="113"/>
      <c r="M198" s="105"/>
      <c r="N198" s="130" t="s">
        <v>426</v>
      </c>
      <c r="O198" s="107"/>
      <c r="P198" s="108"/>
      <c r="Q198" s="42" t="s">
        <v>16</v>
      </c>
      <c r="R198" s="109" t="s">
        <v>289</v>
      </c>
      <c r="S198" s="115"/>
      <c r="T198" s="111"/>
      <c r="U198" s="128" t="s">
        <v>30</v>
      </c>
      <c r="V198" s="131" t="s">
        <v>427</v>
      </c>
      <c r="W198" s="112"/>
    </row>
    <row r="199" spans="1:23" ht="12.75" customHeight="1">
      <c r="A199" s="132"/>
      <c r="B199" s="133"/>
      <c r="C199" s="133"/>
      <c r="D199" s="108"/>
      <c r="E199" s="36" t="s">
        <v>18</v>
      </c>
      <c r="F199" s="118" t="s">
        <v>88</v>
      </c>
      <c r="G199" s="133"/>
      <c r="H199" s="133"/>
      <c r="I199" s="134" t="s">
        <v>31</v>
      </c>
      <c r="J199" s="131" t="s">
        <v>425</v>
      </c>
      <c r="K199" s="135"/>
      <c r="L199" s="136"/>
      <c r="M199" s="132"/>
      <c r="N199" s="133"/>
      <c r="O199" s="133"/>
      <c r="P199" s="108"/>
      <c r="Q199" s="36" t="s">
        <v>18</v>
      </c>
      <c r="R199" s="118" t="s">
        <v>428</v>
      </c>
      <c r="S199" s="133"/>
      <c r="T199" s="133"/>
      <c r="U199" s="134" t="s">
        <v>31</v>
      </c>
      <c r="V199" s="131" t="s">
        <v>427</v>
      </c>
      <c r="W199" s="135"/>
    </row>
    <row r="200" spans="1:23" ht="4.5" customHeight="1">
      <c r="A200" s="137"/>
      <c r="B200" s="138"/>
      <c r="C200" s="139"/>
      <c r="D200" s="140"/>
      <c r="E200" s="141"/>
      <c r="F200" s="142"/>
      <c r="G200" s="143"/>
      <c r="H200" s="143"/>
      <c r="I200" s="139"/>
      <c r="J200" s="138"/>
      <c r="K200" s="144"/>
      <c r="L200" s="145"/>
      <c r="M200" s="137"/>
      <c r="N200" s="138"/>
      <c r="O200" s="139"/>
      <c r="P200" s="140"/>
      <c r="Q200" s="141"/>
      <c r="R200" s="142"/>
      <c r="S200" s="143"/>
      <c r="T200" s="143"/>
      <c r="U200" s="139"/>
      <c r="V200" s="138"/>
      <c r="W200" s="144"/>
    </row>
    <row r="201" spans="1:23" ht="12.75">
      <c r="A201" s="146"/>
      <c r="B201" s="146" t="s">
        <v>32</v>
      </c>
      <c r="C201" s="147"/>
      <c r="D201" s="148" t="s">
        <v>33</v>
      </c>
      <c r="E201" s="148" t="s">
        <v>34</v>
      </c>
      <c r="F201" s="148" t="s">
        <v>35</v>
      </c>
      <c r="G201" s="149" t="s">
        <v>36</v>
      </c>
      <c r="H201" s="150"/>
      <c r="I201" s="147" t="s">
        <v>37</v>
      </c>
      <c r="J201" s="148" t="s">
        <v>32</v>
      </c>
      <c r="K201" s="146" t="s">
        <v>38</v>
      </c>
      <c r="L201" s="28">
        <v>150</v>
      </c>
      <c r="M201" s="146"/>
      <c r="N201" s="146" t="s">
        <v>32</v>
      </c>
      <c r="O201" s="147"/>
      <c r="P201" s="148" t="s">
        <v>33</v>
      </c>
      <c r="Q201" s="148" t="s">
        <v>34</v>
      </c>
      <c r="R201" s="148" t="s">
        <v>35</v>
      </c>
      <c r="S201" s="149" t="s">
        <v>36</v>
      </c>
      <c r="T201" s="150"/>
      <c r="U201" s="147" t="s">
        <v>37</v>
      </c>
      <c r="V201" s="148" t="s">
        <v>32</v>
      </c>
      <c r="W201" s="151" t="s">
        <v>38</v>
      </c>
    </row>
    <row r="202" spans="1:23" ht="12.75">
      <c r="A202" s="152" t="s">
        <v>38</v>
      </c>
      <c r="B202" s="152" t="s">
        <v>39</v>
      </c>
      <c r="C202" s="153" t="s">
        <v>40</v>
      </c>
      <c r="D202" s="154" t="s">
        <v>41</v>
      </c>
      <c r="E202" s="154" t="s">
        <v>42</v>
      </c>
      <c r="F202" s="154"/>
      <c r="G202" s="155" t="s">
        <v>40</v>
      </c>
      <c r="H202" s="155" t="s">
        <v>37</v>
      </c>
      <c r="I202" s="153"/>
      <c r="J202" s="152" t="s">
        <v>39</v>
      </c>
      <c r="K202" s="152"/>
      <c r="L202" s="28">
        <v>150</v>
      </c>
      <c r="M202" s="152" t="s">
        <v>38</v>
      </c>
      <c r="N202" s="152" t="s">
        <v>39</v>
      </c>
      <c r="O202" s="153" t="s">
        <v>40</v>
      </c>
      <c r="P202" s="154" t="s">
        <v>41</v>
      </c>
      <c r="Q202" s="154" t="s">
        <v>42</v>
      </c>
      <c r="R202" s="154"/>
      <c r="S202" s="155" t="s">
        <v>40</v>
      </c>
      <c r="T202" s="155" t="s">
        <v>37</v>
      </c>
      <c r="U202" s="153"/>
      <c r="V202" s="152" t="s">
        <v>39</v>
      </c>
      <c r="W202" s="156"/>
    </row>
    <row r="203" spans="1:23" ht="16.5" customHeight="1">
      <c r="A203" s="157">
        <v>-2</v>
      </c>
      <c r="B203" s="158">
        <v>0</v>
      </c>
      <c r="C203" s="159">
        <v>2</v>
      </c>
      <c r="D203" s="160" t="s">
        <v>43</v>
      </c>
      <c r="E203" s="161" t="s">
        <v>23</v>
      </c>
      <c r="F203" s="162">
        <v>11</v>
      </c>
      <c r="G203" s="163">
        <v>460</v>
      </c>
      <c r="H203" s="163"/>
      <c r="I203" s="164">
        <v>3</v>
      </c>
      <c r="J203" s="165">
        <v>6</v>
      </c>
      <c r="K203" s="166">
        <v>2</v>
      </c>
      <c r="L203" s="28"/>
      <c r="M203" s="167">
        <v>-2.375</v>
      </c>
      <c r="N203" s="168">
        <v>0</v>
      </c>
      <c r="O203" s="159">
        <v>2</v>
      </c>
      <c r="P203" s="160" t="s">
        <v>60</v>
      </c>
      <c r="Q203" s="161" t="s">
        <v>31</v>
      </c>
      <c r="R203" s="162">
        <v>10</v>
      </c>
      <c r="S203" s="163"/>
      <c r="T203" s="163">
        <v>170</v>
      </c>
      <c r="U203" s="164">
        <v>3</v>
      </c>
      <c r="V203" s="169">
        <v>6</v>
      </c>
      <c r="W203" s="170">
        <v>2.375</v>
      </c>
    </row>
    <row r="204" spans="1:23" ht="16.5" customHeight="1">
      <c r="A204" s="157">
        <v>8.75</v>
      </c>
      <c r="B204" s="158">
        <v>6</v>
      </c>
      <c r="C204" s="159">
        <v>5</v>
      </c>
      <c r="D204" s="160" t="s">
        <v>205</v>
      </c>
      <c r="E204" s="161" t="s">
        <v>27</v>
      </c>
      <c r="F204" s="162">
        <v>12</v>
      </c>
      <c r="G204" s="163">
        <v>920</v>
      </c>
      <c r="H204" s="163"/>
      <c r="I204" s="164">
        <v>4</v>
      </c>
      <c r="J204" s="165">
        <v>0</v>
      </c>
      <c r="K204" s="166">
        <v>-8.75</v>
      </c>
      <c r="L204" s="28"/>
      <c r="M204" s="167">
        <v>-0.375</v>
      </c>
      <c r="N204" s="168">
        <v>3</v>
      </c>
      <c r="O204" s="159">
        <v>5</v>
      </c>
      <c r="P204" s="160" t="s">
        <v>272</v>
      </c>
      <c r="Q204" s="161" t="s">
        <v>30</v>
      </c>
      <c r="R204" s="162">
        <v>9</v>
      </c>
      <c r="S204" s="163"/>
      <c r="T204" s="163">
        <v>110</v>
      </c>
      <c r="U204" s="164">
        <v>4</v>
      </c>
      <c r="V204" s="169">
        <v>3</v>
      </c>
      <c r="W204" s="170">
        <v>0.375</v>
      </c>
    </row>
    <row r="205" spans="1:23" ht="16.5" customHeight="1">
      <c r="A205" s="157">
        <v>-1.125</v>
      </c>
      <c r="B205" s="158">
        <v>3</v>
      </c>
      <c r="C205" s="159">
        <v>9</v>
      </c>
      <c r="D205" s="171" t="s">
        <v>43</v>
      </c>
      <c r="E205" s="161" t="s">
        <v>23</v>
      </c>
      <c r="F205" s="162">
        <v>12</v>
      </c>
      <c r="G205" s="163">
        <v>490</v>
      </c>
      <c r="H205" s="163"/>
      <c r="I205" s="159">
        <v>8</v>
      </c>
      <c r="J205" s="165">
        <v>3</v>
      </c>
      <c r="K205" s="166">
        <v>1.125</v>
      </c>
      <c r="L205" s="28"/>
      <c r="M205" s="167">
        <v>-0.375</v>
      </c>
      <c r="N205" s="168">
        <v>3</v>
      </c>
      <c r="O205" s="159">
        <v>9</v>
      </c>
      <c r="P205" s="160" t="s">
        <v>272</v>
      </c>
      <c r="Q205" s="161" t="s">
        <v>30</v>
      </c>
      <c r="R205" s="162">
        <v>9</v>
      </c>
      <c r="S205" s="163"/>
      <c r="T205" s="163">
        <v>110</v>
      </c>
      <c r="U205" s="159">
        <v>8</v>
      </c>
      <c r="V205" s="169">
        <v>3</v>
      </c>
      <c r="W205" s="170">
        <v>0.375</v>
      </c>
    </row>
    <row r="206" spans="1:23" ht="16.5" customHeight="1">
      <c r="A206" s="157">
        <v>-1.125</v>
      </c>
      <c r="B206" s="158">
        <v>3</v>
      </c>
      <c r="C206" s="159">
        <v>6</v>
      </c>
      <c r="D206" s="171" t="s">
        <v>43</v>
      </c>
      <c r="E206" s="161" t="s">
        <v>23</v>
      </c>
      <c r="F206" s="172">
        <v>12</v>
      </c>
      <c r="G206" s="163">
        <v>490</v>
      </c>
      <c r="H206" s="163"/>
      <c r="I206" s="159">
        <v>7</v>
      </c>
      <c r="J206" s="165">
        <v>3</v>
      </c>
      <c r="K206" s="166">
        <v>1.125</v>
      </c>
      <c r="L206" s="28"/>
      <c r="M206" s="167">
        <v>4.625</v>
      </c>
      <c r="N206" s="168">
        <v>6</v>
      </c>
      <c r="O206" s="159">
        <v>6</v>
      </c>
      <c r="P206" s="160" t="s">
        <v>59</v>
      </c>
      <c r="Q206" s="161" t="s">
        <v>31</v>
      </c>
      <c r="R206" s="172">
        <v>8</v>
      </c>
      <c r="S206" s="163">
        <v>100</v>
      </c>
      <c r="T206" s="163"/>
      <c r="U206" s="159">
        <v>7</v>
      </c>
      <c r="V206" s="169">
        <v>0</v>
      </c>
      <c r="W206" s="170">
        <v>-4.625</v>
      </c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9" bestFit="1" customWidth="1"/>
    <col min="2" max="2" width="5.25390625" style="29" customWidth="1"/>
    <col min="3" max="3" width="3.625" style="56" bestFit="1" customWidth="1"/>
    <col min="4" max="4" width="6.375" style="29" customWidth="1"/>
    <col min="5" max="5" width="3.25390625" style="29" customWidth="1"/>
    <col min="6" max="6" width="3.75390625" style="29" customWidth="1"/>
    <col min="7" max="7" width="6.875" style="29" customWidth="1"/>
    <col min="8" max="8" width="6.25390625" style="29" customWidth="1"/>
    <col min="9" max="9" width="3.625" style="56" bestFit="1" customWidth="1"/>
    <col min="10" max="10" width="5.125" style="29" customWidth="1"/>
    <col min="11" max="11" width="6.00390625" style="29" bestFit="1" customWidth="1"/>
    <col min="12" max="12" width="0.74609375" style="54" customWidth="1"/>
    <col min="13" max="13" width="6.00390625" style="29" bestFit="1" customWidth="1"/>
    <col min="14" max="14" width="5.25390625" style="29" customWidth="1"/>
    <col min="15" max="15" width="3.625" style="56" bestFit="1" customWidth="1"/>
    <col min="16" max="16" width="5.75390625" style="29" customWidth="1"/>
    <col min="17" max="17" width="3.25390625" style="29" customWidth="1"/>
    <col min="18" max="18" width="3.75390625" style="29" customWidth="1"/>
    <col min="19" max="19" width="7.375" style="29" customWidth="1"/>
    <col min="20" max="20" width="5.75390625" style="29" customWidth="1"/>
    <col min="21" max="21" width="3.625" style="56" bestFit="1" customWidth="1"/>
    <col min="22" max="22" width="5.25390625" style="29" customWidth="1"/>
    <col min="23" max="23" width="6.00390625" style="29" bestFit="1" customWidth="1"/>
    <col min="24" max="16384" width="5.00390625" style="29" customWidth="1"/>
  </cols>
  <sheetData>
    <row r="1" spans="1:23" ht="15">
      <c r="A1" s="20"/>
      <c r="B1" s="21" t="s">
        <v>5</v>
      </c>
      <c r="C1" s="22"/>
      <c r="D1" s="21"/>
      <c r="E1" s="23" t="s">
        <v>6</v>
      </c>
      <c r="F1" s="24"/>
      <c r="G1" s="25" t="s">
        <v>7</v>
      </c>
      <c r="H1" s="25"/>
      <c r="I1" s="26" t="s">
        <v>8</v>
      </c>
      <c r="J1" s="26"/>
      <c r="K1" s="27"/>
      <c r="L1" s="28">
        <v>150</v>
      </c>
      <c r="M1" s="20"/>
      <c r="N1" s="21" t="s">
        <v>5</v>
      </c>
      <c r="O1" s="22"/>
      <c r="P1" s="21"/>
      <c r="Q1" s="23" t="s">
        <v>9</v>
      </c>
      <c r="R1" s="24"/>
      <c r="S1" s="25" t="s">
        <v>7</v>
      </c>
      <c r="T1" s="25"/>
      <c r="U1" s="26" t="s">
        <v>10</v>
      </c>
      <c r="V1" s="26"/>
      <c r="W1" s="27"/>
    </row>
    <row r="2" spans="1:23" ht="12.75">
      <c r="A2" s="30"/>
      <c r="B2" s="30"/>
      <c r="C2" s="31"/>
      <c r="D2" s="32"/>
      <c r="E2" s="32"/>
      <c r="F2" s="32"/>
      <c r="G2" s="33" t="s">
        <v>11</v>
      </c>
      <c r="H2" s="33"/>
      <c r="I2" s="26" t="s">
        <v>12</v>
      </c>
      <c r="J2" s="26"/>
      <c r="K2" s="27"/>
      <c r="L2" s="28">
        <v>150</v>
      </c>
      <c r="M2" s="30"/>
      <c r="N2" s="30"/>
      <c r="O2" s="31"/>
      <c r="P2" s="32"/>
      <c r="Q2" s="32"/>
      <c r="R2" s="32"/>
      <c r="S2" s="33" t="s">
        <v>11</v>
      </c>
      <c r="T2" s="33"/>
      <c r="U2" s="26" t="s">
        <v>13</v>
      </c>
      <c r="V2" s="26"/>
      <c r="W2" s="27"/>
    </row>
    <row r="3" spans="1:23" ht="4.5" customHeight="1">
      <c r="A3" s="97"/>
      <c r="B3" s="98"/>
      <c r="C3" s="99"/>
      <c r="D3" s="100"/>
      <c r="E3" s="101"/>
      <c r="F3" s="102"/>
      <c r="G3" s="103"/>
      <c r="H3" s="103"/>
      <c r="I3" s="99"/>
      <c r="J3" s="98"/>
      <c r="K3" s="104"/>
      <c r="L3" s="92"/>
      <c r="M3" s="97"/>
      <c r="N3" s="98"/>
      <c r="O3" s="99"/>
      <c r="P3" s="100"/>
      <c r="Q3" s="101"/>
      <c r="R3" s="102"/>
      <c r="S3" s="103"/>
      <c r="T3" s="103"/>
      <c r="U3" s="99"/>
      <c r="V3" s="98"/>
      <c r="W3" s="104"/>
    </row>
    <row r="4" spans="1:23" s="41" customFormat="1" ht="12.75" customHeight="1">
      <c r="A4" s="105"/>
      <c r="B4" s="106"/>
      <c r="C4" s="107"/>
      <c r="D4" s="108"/>
      <c r="E4" s="36" t="s">
        <v>14</v>
      </c>
      <c r="F4" s="109" t="s">
        <v>449</v>
      </c>
      <c r="G4" s="110"/>
      <c r="H4" s="111"/>
      <c r="I4" s="111"/>
      <c r="J4" s="106"/>
      <c r="K4" s="112"/>
      <c r="L4" s="113"/>
      <c r="M4" s="105"/>
      <c r="N4" s="106"/>
      <c r="O4" s="107"/>
      <c r="P4" s="108"/>
      <c r="Q4" s="36" t="s">
        <v>14</v>
      </c>
      <c r="R4" s="109" t="s">
        <v>80</v>
      </c>
      <c r="S4" s="110"/>
      <c r="T4" s="111"/>
      <c r="U4" s="111"/>
      <c r="V4" s="106"/>
      <c r="W4" s="112"/>
    </row>
    <row r="5" spans="1:23" s="41" customFormat="1" ht="12.75" customHeight="1">
      <c r="A5" s="105"/>
      <c r="B5" s="106"/>
      <c r="C5" s="107"/>
      <c r="D5" s="108"/>
      <c r="E5" s="42" t="s">
        <v>15</v>
      </c>
      <c r="F5" s="109" t="s">
        <v>450</v>
      </c>
      <c r="G5" s="115"/>
      <c r="H5" s="111"/>
      <c r="I5" s="111"/>
      <c r="J5" s="106"/>
      <c r="K5" s="112"/>
      <c r="L5" s="113"/>
      <c r="M5" s="105"/>
      <c r="N5" s="106"/>
      <c r="O5" s="107"/>
      <c r="P5" s="108"/>
      <c r="Q5" s="42" t="s">
        <v>15</v>
      </c>
      <c r="R5" s="109" t="s">
        <v>285</v>
      </c>
      <c r="S5" s="115"/>
      <c r="T5" s="111"/>
      <c r="U5" s="111"/>
      <c r="V5" s="106"/>
      <c r="W5" s="112"/>
    </row>
    <row r="6" spans="1:23" s="41" customFormat="1" ht="12.75" customHeight="1">
      <c r="A6" s="105"/>
      <c r="B6" s="106"/>
      <c r="C6" s="107"/>
      <c r="D6" s="108"/>
      <c r="E6" s="42" t="s">
        <v>16</v>
      </c>
      <c r="F6" s="109" t="s">
        <v>451</v>
      </c>
      <c r="G6" s="110"/>
      <c r="H6" s="111"/>
      <c r="I6" s="111"/>
      <c r="J6" s="106"/>
      <c r="K6" s="112"/>
      <c r="L6" s="113"/>
      <c r="M6" s="105"/>
      <c r="N6" s="106"/>
      <c r="O6" s="107"/>
      <c r="P6" s="108"/>
      <c r="Q6" s="42" t="s">
        <v>16</v>
      </c>
      <c r="R6" s="109" t="s">
        <v>452</v>
      </c>
      <c r="S6" s="110"/>
      <c r="T6" s="111"/>
      <c r="U6" s="111"/>
      <c r="V6" s="106"/>
      <c r="W6" s="112"/>
    </row>
    <row r="7" spans="1:23" s="41" customFormat="1" ht="12.75" customHeight="1">
      <c r="A7" s="105"/>
      <c r="B7" s="106"/>
      <c r="C7" s="107"/>
      <c r="D7" s="108"/>
      <c r="E7" s="36" t="s">
        <v>18</v>
      </c>
      <c r="F7" s="109" t="s">
        <v>453</v>
      </c>
      <c r="G7" s="110"/>
      <c r="H7" s="111"/>
      <c r="I7" s="111"/>
      <c r="J7" s="106"/>
      <c r="K7" s="112"/>
      <c r="L7" s="113"/>
      <c r="M7" s="105"/>
      <c r="N7" s="106"/>
      <c r="O7" s="107"/>
      <c r="P7" s="108"/>
      <c r="Q7" s="36" t="s">
        <v>18</v>
      </c>
      <c r="R7" s="109" t="s">
        <v>454</v>
      </c>
      <c r="S7" s="110"/>
      <c r="T7" s="111"/>
      <c r="U7" s="111"/>
      <c r="V7" s="106"/>
      <c r="W7" s="112"/>
    </row>
    <row r="8" spans="1:23" s="41" customFormat="1" ht="12.75" customHeight="1">
      <c r="A8" s="117" t="s">
        <v>14</v>
      </c>
      <c r="B8" s="118" t="s">
        <v>455</v>
      </c>
      <c r="C8" s="107"/>
      <c r="D8" s="108"/>
      <c r="E8" s="119"/>
      <c r="F8" s="110"/>
      <c r="G8" s="36" t="s">
        <v>14</v>
      </c>
      <c r="H8" s="120" t="s">
        <v>456</v>
      </c>
      <c r="I8" s="110"/>
      <c r="J8" s="115"/>
      <c r="K8" s="112"/>
      <c r="L8" s="113"/>
      <c r="M8" s="117" t="s">
        <v>14</v>
      </c>
      <c r="N8" s="118" t="s">
        <v>457</v>
      </c>
      <c r="O8" s="107"/>
      <c r="P8" s="108"/>
      <c r="Q8" s="119"/>
      <c r="R8" s="110"/>
      <c r="S8" s="36" t="s">
        <v>14</v>
      </c>
      <c r="T8" s="178" t="s">
        <v>458</v>
      </c>
      <c r="U8" s="110"/>
      <c r="V8" s="115"/>
      <c r="W8" s="112"/>
    </row>
    <row r="9" spans="1:23" s="41" customFormat="1" ht="12.75" customHeight="1">
      <c r="A9" s="121" t="s">
        <v>15</v>
      </c>
      <c r="B9" s="125" t="s">
        <v>459</v>
      </c>
      <c r="C9" s="122"/>
      <c r="D9" s="108"/>
      <c r="E9" s="119"/>
      <c r="F9" s="123"/>
      <c r="G9" s="42" t="s">
        <v>15</v>
      </c>
      <c r="H9" s="120" t="s">
        <v>460</v>
      </c>
      <c r="I9" s="110"/>
      <c r="J9" s="115"/>
      <c r="K9" s="112"/>
      <c r="L9" s="113"/>
      <c r="M9" s="121" t="s">
        <v>15</v>
      </c>
      <c r="N9" s="118" t="s">
        <v>461</v>
      </c>
      <c r="O9" s="122"/>
      <c r="P9" s="108"/>
      <c r="Q9" s="119"/>
      <c r="R9" s="123"/>
      <c r="S9" s="42" t="s">
        <v>15</v>
      </c>
      <c r="T9" s="178" t="s">
        <v>462</v>
      </c>
      <c r="U9" s="110"/>
      <c r="V9" s="115"/>
      <c r="W9" s="112"/>
    </row>
    <row r="10" spans="1:23" s="41" customFormat="1" ht="12.75" customHeight="1">
      <c r="A10" s="121" t="s">
        <v>16</v>
      </c>
      <c r="B10" s="118" t="s">
        <v>58</v>
      </c>
      <c r="C10" s="107"/>
      <c r="D10" s="108"/>
      <c r="E10" s="119"/>
      <c r="F10" s="123"/>
      <c r="G10" s="42" t="s">
        <v>16</v>
      </c>
      <c r="H10" s="120" t="s">
        <v>182</v>
      </c>
      <c r="I10" s="110"/>
      <c r="J10" s="110"/>
      <c r="K10" s="112"/>
      <c r="L10" s="113"/>
      <c r="M10" s="121" t="s">
        <v>16</v>
      </c>
      <c r="N10" s="118" t="s">
        <v>463</v>
      </c>
      <c r="O10" s="107"/>
      <c r="P10" s="108"/>
      <c r="Q10" s="119"/>
      <c r="R10" s="123"/>
      <c r="S10" s="42" t="s">
        <v>16</v>
      </c>
      <c r="T10" s="120" t="s">
        <v>464</v>
      </c>
      <c r="U10" s="110"/>
      <c r="V10" s="110"/>
      <c r="W10" s="112"/>
    </row>
    <row r="11" spans="1:23" s="41" customFormat="1" ht="12.75" customHeight="1">
      <c r="A11" s="117" t="s">
        <v>18</v>
      </c>
      <c r="B11" s="118" t="s">
        <v>465</v>
      </c>
      <c r="C11" s="122"/>
      <c r="D11" s="108"/>
      <c r="E11" s="119"/>
      <c r="F11" s="110"/>
      <c r="G11" s="36" t="s">
        <v>18</v>
      </c>
      <c r="H11" s="120" t="s">
        <v>466</v>
      </c>
      <c r="I11" s="110"/>
      <c r="J11" s="124" t="s">
        <v>154</v>
      </c>
      <c r="K11" s="112"/>
      <c r="L11" s="113"/>
      <c r="M11" s="117" t="s">
        <v>18</v>
      </c>
      <c r="N11" s="118" t="s">
        <v>467</v>
      </c>
      <c r="O11" s="122"/>
      <c r="P11" s="108"/>
      <c r="Q11" s="119"/>
      <c r="R11" s="110"/>
      <c r="S11" s="36" t="s">
        <v>18</v>
      </c>
      <c r="T11" s="120" t="s">
        <v>95</v>
      </c>
      <c r="U11" s="110"/>
      <c r="V11" s="124" t="s">
        <v>154</v>
      </c>
      <c r="W11" s="112"/>
    </row>
    <row r="12" spans="1:23" s="41" customFormat="1" ht="12.75" customHeight="1">
      <c r="A12" s="126"/>
      <c r="B12" s="122"/>
      <c r="C12" s="122"/>
      <c r="D12" s="108"/>
      <c r="E12" s="36" t="s">
        <v>14</v>
      </c>
      <c r="F12" s="109" t="s">
        <v>468</v>
      </c>
      <c r="G12" s="110"/>
      <c r="H12" s="127"/>
      <c r="I12" s="128" t="s">
        <v>23</v>
      </c>
      <c r="J12" s="129" t="s">
        <v>469</v>
      </c>
      <c r="K12" s="112"/>
      <c r="L12" s="113"/>
      <c r="M12" s="126"/>
      <c r="N12" s="122"/>
      <c r="O12" s="122"/>
      <c r="P12" s="108"/>
      <c r="Q12" s="36" t="s">
        <v>14</v>
      </c>
      <c r="R12" s="109" t="s">
        <v>470</v>
      </c>
      <c r="S12" s="110"/>
      <c r="T12" s="127"/>
      <c r="U12" s="128" t="s">
        <v>23</v>
      </c>
      <c r="V12" s="129" t="s">
        <v>471</v>
      </c>
      <c r="W12" s="112"/>
    </row>
    <row r="13" spans="1:23" s="41" customFormat="1" ht="12.75" customHeight="1">
      <c r="A13" s="105"/>
      <c r="B13" s="130" t="s">
        <v>25</v>
      </c>
      <c r="C13" s="107"/>
      <c r="D13" s="108"/>
      <c r="E13" s="42" t="s">
        <v>15</v>
      </c>
      <c r="F13" s="109" t="s">
        <v>378</v>
      </c>
      <c r="G13" s="110"/>
      <c r="H13" s="111"/>
      <c r="I13" s="128" t="s">
        <v>27</v>
      </c>
      <c r="J13" s="131" t="s">
        <v>469</v>
      </c>
      <c r="K13" s="112"/>
      <c r="L13" s="113"/>
      <c r="M13" s="105"/>
      <c r="N13" s="130" t="s">
        <v>25</v>
      </c>
      <c r="O13" s="107"/>
      <c r="P13" s="108"/>
      <c r="Q13" s="42" t="s">
        <v>15</v>
      </c>
      <c r="R13" s="109" t="s">
        <v>472</v>
      </c>
      <c r="S13" s="110"/>
      <c r="T13" s="111"/>
      <c r="U13" s="128" t="s">
        <v>27</v>
      </c>
      <c r="V13" s="131" t="s">
        <v>471</v>
      </c>
      <c r="W13" s="112"/>
    </row>
    <row r="14" spans="1:23" s="41" customFormat="1" ht="12.75" customHeight="1">
      <c r="A14" s="105"/>
      <c r="B14" s="130" t="s">
        <v>268</v>
      </c>
      <c r="C14" s="107"/>
      <c r="D14" s="108"/>
      <c r="E14" s="42" t="s">
        <v>16</v>
      </c>
      <c r="F14" s="109" t="s">
        <v>473</v>
      </c>
      <c r="G14" s="115"/>
      <c r="H14" s="111"/>
      <c r="I14" s="128" t="s">
        <v>30</v>
      </c>
      <c r="J14" s="131" t="s">
        <v>474</v>
      </c>
      <c r="K14" s="112"/>
      <c r="L14" s="113"/>
      <c r="M14" s="105"/>
      <c r="N14" s="130" t="s">
        <v>475</v>
      </c>
      <c r="O14" s="107"/>
      <c r="P14" s="108"/>
      <c r="Q14" s="42" t="s">
        <v>16</v>
      </c>
      <c r="R14" s="109" t="s">
        <v>85</v>
      </c>
      <c r="S14" s="115"/>
      <c r="T14" s="111"/>
      <c r="U14" s="128" t="s">
        <v>30</v>
      </c>
      <c r="V14" s="131" t="s">
        <v>476</v>
      </c>
      <c r="W14" s="112"/>
    </row>
    <row r="15" spans="1:23" s="41" customFormat="1" ht="12.75" customHeight="1">
      <c r="A15" s="132"/>
      <c r="B15" s="133"/>
      <c r="C15" s="133"/>
      <c r="D15" s="108"/>
      <c r="E15" s="36" t="s">
        <v>18</v>
      </c>
      <c r="F15" s="118" t="s">
        <v>327</v>
      </c>
      <c r="G15" s="133"/>
      <c r="H15" s="133"/>
      <c r="I15" s="134" t="s">
        <v>31</v>
      </c>
      <c r="J15" s="131" t="s">
        <v>477</v>
      </c>
      <c r="K15" s="135"/>
      <c r="L15" s="136"/>
      <c r="M15" s="132"/>
      <c r="N15" s="133"/>
      <c r="O15" s="133"/>
      <c r="P15" s="108"/>
      <c r="Q15" s="36" t="s">
        <v>18</v>
      </c>
      <c r="R15" s="118" t="s">
        <v>461</v>
      </c>
      <c r="S15" s="133"/>
      <c r="T15" s="133"/>
      <c r="U15" s="134" t="s">
        <v>31</v>
      </c>
      <c r="V15" s="131" t="s">
        <v>476</v>
      </c>
      <c r="W15" s="135"/>
    </row>
    <row r="16" spans="1:23" ht="4.5" customHeight="1">
      <c r="A16" s="137"/>
      <c r="B16" s="138"/>
      <c r="C16" s="139"/>
      <c r="D16" s="140"/>
      <c r="E16" s="141"/>
      <c r="F16" s="142"/>
      <c r="G16" s="143"/>
      <c r="H16" s="143"/>
      <c r="I16" s="139"/>
      <c r="J16" s="138"/>
      <c r="K16" s="144"/>
      <c r="L16" s="145"/>
      <c r="M16" s="137"/>
      <c r="N16" s="138"/>
      <c r="O16" s="139"/>
      <c r="P16" s="140"/>
      <c r="Q16" s="141"/>
      <c r="R16" s="142"/>
      <c r="S16" s="143"/>
      <c r="T16" s="143"/>
      <c r="U16" s="139"/>
      <c r="V16" s="138"/>
      <c r="W16" s="144"/>
    </row>
    <row r="17" spans="1:23" ht="12.75" customHeight="1">
      <c r="A17" s="146"/>
      <c r="B17" s="146" t="s">
        <v>32</v>
      </c>
      <c r="C17" s="147"/>
      <c r="D17" s="148" t="s">
        <v>33</v>
      </c>
      <c r="E17" s="148" t="s">
        <v>34</v>
      </c>
      <c r="F17" s="148" t="s">
        <v>35</v>
      </c>
      <c r="G17" s="149" t="s">
        <v>36</v>
      </c>
      <c r="H17" s="150"/>
      <c r="I17" s="147" t="s">
        <v>37</v>
      </c>
      <c r="J17" s="148" t="s">
        <v>32</v>
      </c>
      <c r="K17" s="146" t="s">
        <v>38</v>
      </c>
      <c r="L17" s="28">
        <v>150</v>
      </c>
      <c r="M17" s="146"/>
      <c r="N17" s="146" t="s">
        <v>32</v>
      </c>
      <c r="O17" s="147"/>
      <c r="P17" s="148" t="s">
        <v>33</v>
      </c>
      <c r="Q17" s="148" t="s">
        <v>34</v>
      </c>
      <c r="R17" s="148" t="s">
        <v>35</v>
      </c>
      <c r="S17" s="149" t="s">
        <v>36</v>
      </c>
      <c r="T17" s="150"/>
      <c r="U17" s="147" t="s">
        <v>37</v>
      </c>
      <c r="V17" s="148" t="s">
        <v>32</v>
      </c>
      <c r="W17" s="151" t="s">
        <v>38</v>
      </c>
    </row>
    <row r="18" spans="1:23" ht="12.75">
      <c r="A18" s="152" t="s">
        <v>38</v>
      </c>
      <c r="B18" s="213" t="s">
        <v>39</v>
      </c>
      <c r="C18" s="214" t="s">
        <v>40</v>
      </c>
      <c r="D18" s="215" t="s">
        <v>41</v>
      </c>
      <c r="E18" s="215" t="s">
        <v>42</v>
      </c>
      <c r="F18" s="215"/>
      <c r="G18" s="155" t="s">
        <v>40</v>
      </c>
      <c r="H18" s="155" t="s">
        <v>37</v>
      </c>
      <c r="I18" s="153"/>
      <c r="J18" s="152" t="s">
        <v>39</v>
      </c>
      <c r="K18" s="152"/>
      <c r="L18" s="28">
        <v>150</v>
      </c>
      <c r="M18" s="152" t="s">
        <v>38</v>
      </c>
      <c r="N18" s="152" t="s">
        <v>39</v>
      </c>
      <c r="O18" s="153" t="s">
        <v>40</v>
      </c>
      <c r="P18" s="154" t="s">
        <v>41</v>
      </c>
      <c r="Q18" s="154" t="s">
        <v>42</v>
      </c>
      <c r="R18" s="154"/>
      <c r="S18" s="155" t="s">
        <v>40</v>
      </c>
      <c r="T18" s="155" t="s">
        <v>37</v>
      </c>
      <c r="U18" s="153"/>
      <c r="V18" s="152" t="s">
        <v>39</v>
      </c>
      <c r="W18" s="156"/>
    </row>
    <row r="19" spans="1:23" ht="16.5" customHeight="1">
      <c r="A19" s="157">
        <v>-1.75</v>
      </c>
      <c r="B19" s="158">
        <v>2</v>
      </c>
      <c r="C19" s="159">
        <v>1</v>
      </c>
      <c r="D19" s="216" t="s">
        <v>209</v>
      </c>
      <c r="E19" s="161" t="s">
        <v>30</v>
      </c>
      <c r="F19" s="172">
        <v>9</v>
      </c>
      <c r="G19" s="163">
        <v>50</v>
      </c>
      <c r="H19" s="163"/>
      <c r="I19" s="164">
        <v>2</v>
      </c>
      <c r="J19" s="165">
        <v>6</v>
      </c>
      <c r="K19" s="166">
        <v>1.75</v>
      </c>
      <c r="L19" s="28"/>
      <c r="M19" s="157">
        <v>-0.5</v>
      </c>
      <c r="N19" s="158">
        <v>4</v>
      </c>
      <c r="O19" s="159">
        <v>1</v>
      </c>
      <c r="P19" s="216" t="s">
        <v>478</v>
      </c>
      <c r="Q19" s="161" t="s">
        <v>23</v>
      </c>
      <c r="R19" s="172">
        <v>10</v>
      </c>
      <c r="S19" s="163">
        <v>130</v>
      </c>
      <c r="T19" s="163"/>
      <c r="U19" s="164">
        <v>2</v>
      </c>
      <c r="V19" s="165">
        <v>4</v>
      </c>
      <c r="W19" s="217">
        <v>0.5</v>
      </c>
    </row>
    <row r="20" spans="1:23" ht="16.5" customHeight="1">
      <c r="A20" s="157">
        <v>1.125</v>
      </c>
      <c r="B20" s="158">
        <v>6</v>
      </c>
      <c r="C20" s="159">
        <v>4</v>
      </c>
      <c r="D20" s="218" t="s">
        <v>68</v>
      </c>
      <c r="E20" s="161" t="s">
        <v>27</v>
      </c>
      <c r="F20" s="172">
        <v>9</v>
      </c>
      <c r="G20" s="163">
        <v>150</v>
      </c>
      <c r="H20" s="163"/>
      <c r="I20" s="164">
        <v>7</v>
      </c>
      <c r="J20" s="165">
        <v>2</v>
      </c>
      <c r="K20" s="166">
        <v>-1.125</v>
      </c>
      <c r="L20" s="28"/>
      <c r="M20" s="157">
        <v>-1.1875</v>
      </c>
      <c r="N20" s="158">
        <v>2</v>
      </c>
      <c r="O20" s="159">
        <v>4</v>
      </c>
      <c r="P20" s="219" t="s">
        <v>272</v>
      </c>
      <c r="Q20" s="161" t="s">
        <v>23</v>
      </c>
      <c r="R20" s="172">
        <v>9</v>
      </c>
      <c r="S20" s="163">
        <v>110</v>
      </c>
      <c r="T20" s="163"/>
      <c r="U20" s="164">
        <v>7</v>
      </c>
      <c r="V20" s="165">
        <v>6</v>
      </c>
      <c r="W20" s="217">
        <v>1.1875</v>
      </c>
    </row>
    <row r="21" spans="1:23" ht="16.5" customHeight="1">
      <c r="A21" s="157">
        <v>6.8125</v>
      </c>
      <c r="B21" s="158">
        <v>8</v>
      </c>
      <c r="C21" s="159">
        <v>8</v>
      </c>
      <c r="D21" s="220" t="s">
        <v>43</v>
      </c>
      <c r="E21" s="161" t="s">
        <v>27</v>
      </c>
      <c r="F21" s="172">
        <v>9</v>
      </c>
      <c r="G21" s="163">
        <v>400</v>
      </c>
      <c r="H21" s="163"/>
      <c r="I21" s="164">
        <v>6</v>
      </c>
      <c r="J21" s="165">
        <v>0</v>
      </c>
      <c r="K21" s="157">
        <v>-6.8125</v>
      </c>
      <c r="L21" s="55"/>
      <c r="M21" s="157">
        <v>8.1875</v>
      </c>
      <c r="N21" s="158">
        <v>8</v>
      </c>
      <c r="O21" s="159">
        <v>8</v>
      </c>
      <c r="P21" s="216" t="s">
        <v>479</v>
      </c>
      <c r="Q21" s="161" t="s">
        <v>31</v>
      </c>
      <c r="R21" s="172">
        <v>6</v>
      </c>
      <c r="S21" s="163">
        <v>500</v>
      </c>
      <c r="T21" s="163"/>
      <c r="U21" s="164">
        <v>6</v>
      </c>
      <c r="V21" s="165">
        <v>0</v>
      </c>
      <c r="W21" s="217">
        <v>-8.1875</v>
      </c>
    </row>
    <row r="22" spans="1:23" ht="16.5" customHeight="1">
      <c r="A22" s="157">
        <v>-5.4375</v>
      </c>
      <c r="B22" s="158">
        <v>0</v>
      </c>
      <c r="C22" s="159">
        <v>3</v>
      </c>
      <c r="D22" s="216" t="s">
        <v>207</v>
      </c>
      <c r="E22" s="161" t="s">
        <v>23</v>
      </c>
      <c r="F22" s="172">
        <v>9</v>
      </c>
      <c r="G22" s="163"/>
      <c r="H22" s="163">
        <v>100</v>
      </c>
      <c r="I22" s="164">
        <v>10</v>
      </c>
      <c r="J22" s="165">
        <v>8</v>
      </c>
      <c r="K22" s="166">
        <v>5.4375</v>
      </c>
      <c r="L22" s="28"/>
      <c r="M22" s="157">
        <v>0.25</v>
      </c>
      <c r="N22" s="158">
        <v>6</v>
      </c>
      <c r="O22" s="159">
        <v>3</v>
      </c>
      <c r="P22" s="216" t="s">
        <v>480</v>
      </c>
      <c r="Q22" s="161" t="s">
        <v>23</v>
      </c>
      <c r="R22" s="172">
        <v>11</v>
      </c>
      <c r="S22" s="163">
        <v>150</v>
      </c>
      <c r="T22" s="163"/>
      <c r="U22" s="164">
        <v>10</v>
      </c>
      <c r="V22" s="165">
        <v>2</v>
      </c>
      <c r="W22" s="217">
        <v>-0.25</v>
      </c>
    </row>
    <row r="23" spans="1:23" ht="16.5" customHeight="1">
      <c r="A23" s="157">
        <v>0.1875</v>
      </c>
      <c r="B23" s="158">
        <v>4</v>
      </c>
      <c r="C23" s="159">
        <v>9</v>
      </c>
      <c r="D23" s="216" t="s">
        <v>478</v>
      </c>
      <c r="E23" s="161" t="s">
        <v>27</v>
      </c>
      <c r="F23" s="172">
        <v>10</v>
      </c>
      <c r="G23" s="163">
        <v>130</v>
      </c>
      <c r="H23" s="163"/>
      <c r="I23" s="164">
        <v>5</v>
      </c>
      <c r="J23" s="165">
        <v>4</v>
      </c>
      <c r="K23" s="166">
        <v>-0.1875</v>
      </c>
      <c r="L23" s="28"/>
      <c r="M23" s="157">
        <v>-1.4375</v>
      </c>
      <c r="N23" s="158">
        <v>0</v>
      </c>
      <c r="O23" s="159">
        <v>9</v>
      </c>
      <c r="P23" s="216" t="s">
        <v>481</v>
      </c>
      <c r="Q23" s="161" t="s">
        <v>31</v>
      </c>
      <c r="R23" s="172">
        <v>6</v>
      </c>
      <c r="S23" s="163">
        <v>100</v>
      </c>
      <c r="T23" s="163"/>
      <c r="U23" s="164">
        <v>5</v>
      </c>
      <c r="V23" s="165">
        <v>8</v>
      </c>
      <c r="W23" s="217">
        <v>1.4375</v>
      </c>
    </row>
    <row r="24" spans="1:23" s="41" customFormat="1" ht="30" customHeight="1">
      <c r="A24" s="29"/>
      <c r="B24" s="29"/>
      <c r="C24" s="56"/>
      <c r="D24" s="29"/>
      <c r="E24" s="29"/>
      <c r="F24" s="29"/>
      <c r="G24" s="29"/>
      <c r="H24" s="29"/>
      <c r="I24" s="56"/>
      <c r="J24" s="29"/>
      <c r="K24" s="27"/>
      <c r="L24" s="54"/>
      <c r="M24" s="29"/>
      <c r="N24" s="29"/>
      <c r="O24" s="56"/>
      <c r="P24" s="29"/>
      <c r="Q24" s="29"/>
      <c r="R24" s="29"/>
      <c r="S24" s="29"/>
      <c r="T24" s="29"/>
      <c r="U24" s="56"/>
      <c r="V24" s="29"/>
      <c r="W24" s="29"/>
    </row>
    <row r="25" spans="1:23" s="41" customFormat="1" ht="15">
      <c r="A25" s="20"/>
      <c r="B25" s="21" t="s">
        <v>5</v>
      </c>
      <c r="C25" s="22"/>
      <c r="D25" s="21"/>
      <c r="E25" s="23" t="s">
        <v>45</v>
      </c>
      <c r="F25" s="24"/>
      <c r="G25" s="25" t="s">
        <v>7</v>
      </c>
      <c r="H25" s="25"/>
      <c r="I25" s="26" t="s">
        <v>46</v>
      </c>
      <c r="J25" s="26"/>
      <c r="K25" s="27"/>
      <c r="L25" s="28">
        <v>150</v>
      </c>
      <c r="M25" s="20"/>
      <c r="N25" s="21" t="s">
        <v>5</v>
      </c>
      <c r="O25" s="22"/>
      <c r="P25" s="21"/>
      <c r="Q25" s="23" t="s">
        <v>47</v>
      </c>
      <c r="R25" s="24"/>
      <c r="S25" s="25" t="s">
        <v>7</v>
      </c>
      <c r="T25" s="25"/>
      <c r="U25" s="26" t="s">
        <v>48</v>
      </c>
      <c r="V25" s="26"/>
      <c r="W25" s="27"/>
    </row>
    <row r="26" spans="1:23" s="41" customFormat="1" ht="12.75">
      <c r="A26" s="30"/>
      <c r="B26" s="30"/>
      <c r="C26" s="31"/>
      <c r="D26" s="32"/>
      <c r="E26" s="32"/>
      <c r="F26" s="32"/>
      <c r="G26" s="33" t="s">
        <v>11</v>
      </c>
      <c r="H26" s="33"/>
      <c r="I26" s="26" t="s">
        <v>49</v>
      </c>
      <c r="J26" s="26"/>
      <c r="K26" s="27"/>
      <c r="L26" s="28">
        <v>150</v>
      </c>
      <c r="M26" s="30"/>
      <c r="N26" s="30"/>
      <c r="O26" s="31"/>
      <c r="P26" s="32"/>
      <c r="Q26" s="32"/>
      <c r="R26" s="32"/>
      <c r="S26" s="33" t="s">
        <v>11</v>
      </c>
      <c r="T26" s="33"/>
      <c r="U26" s="26" t="s">
        <v>50</v>
      </c>
      <c r="V26" s="26"/>
      <c r="W26" s="27"/>
    </row>
    <row r="27" spans="1:23" s="41" customFormat="1" ht="4.5" customHeight="1">
      <c r="A27" s="97"/>
      <c r="B27" s="98"/>
      <c r="C27" s="99"/>
      <c r="D27" s="100"/>
      <c r="E27" s="101"/>
      <c r="F27" s="102"/>
      <c r="G27" s="103"/>
      <c r="H27" s="103"/>
      <c r="I27" s="99"/>
      <c r="J27" s="98"/>
      <c r="K27" s="104"/>
      <c r="L27" s="92"/>
      <c r="M27" s="97"/>
      <c r="N27" s="98"/>
      <c r="O27" s="99"/>
      <c r="P27" s="100"/>
      <c r="Q27" s="101"/>
      <c r="R27" s="102"/>
      <c r="S27" s="103"/>
      <c r="T27" s="103"/>
      <c r="U27" s="99"/>
      <c r="V27" s="98"/>
      <c r="W27" s="104"/>
    </row>
    <row r="28" spans="1:23" s="41" customFormat="1" ht="12.75" customHeight="1">
      <c r="A28" s="105"/>
      <c r="B28" s="106"/>
      <c r="C28" s="107"/>
      <c r="D28" s="108"/>
      <c r="E28" s="36" t="s">
        <v>14</v>
      </c>
      <c r="F28" s="109" t="s">
        <v>192</v>
      </c>
      <c r="G28" s="110"/>
      <c r="H28" s="111"/>
      <c r="I28" s="111"/>
      <c r="J28" s="106"/>
      <c r="K28" s="112"/>
      <c r="L28" s="113"/>
      <c r="M28" s="105"/>
      <c r="N28" s="106"/>
      <c r="O28" s="107"/>
      <c r="P28" s="108"/>
      <c r="Q28" s="36" t="s">
        <v>14</v>
      </c>
      <c r="R28" s="109" t="s">
        <v>460</v>
      </c>
      <c r="S28" s="110"/>
      <c r="T28" s="111"/>
      <c r="U28" s="111"/>
      <c r="V28" s="106"/>
      <c r="W28" s="112"/>
    </row>
    <row r="29" spans="1:23" s="41" customFormat="1" ht="12.75" customHeight="1">
      <c r="A29" s="105"/>
      <c r="B29" s="106"/>
      <c r="C29" s="107"/>
      <c r="D29" s="108"/>
      <c r="E29" s="42" t="s">
        <v>15</v>
      </c>
      <c r="F29" s="109" t="s">
        <v>311</v>
      </c>
      <c r="G29" s="115"/>
      <c r="H29" s="111"/>
      <c r="I29" s="111"/>
      <c r="J29" s="106"/>
      <c r="K29" s="112"/>
      <c r="L29" s="113"/>
      <c r="M29" s="105"/>
      <c r="N29" s="106"/>
      <c r="O29" s="107"/>
      <c r="P29" s="108"/>
      <c r="Q29" s="42" t="s">
        <v>15</v>
      </c>
      <c r="R29" s="109" t="s">
        <v>53</v>
      </c>
      <c r="S29" s="115"/>
      <c r="T29" s="111"/>
      <c r="U29" s="111"/>
      <c r="V29" s="106"/>
      <c r="W29" s="112"/>
    </row>
    <row r="30" spans="1:23" s="41" customFormat="1" ht="12.75" customHeight="1">
      <c r="A30" s="105"/>
      <c r="B30" s="106"/>
      <c r="C30" s="107"/>
      <c r="D30" s="108"/>
      <c r="E30" s="42" t="s">
        <v>16</v>
      </c>
      <c r="F30" s="109" t="s">
        <v>482</v>
      </c>
      <c r="G30" s="110"/>
      <c r="H30" s="111"/>
      <c r="I30" s="111"/>
      <c r="J30" s="106"/>
      <c r="K30" s="112"/>
      <c r="L30" s="113"/>
      <c r="M30" s="105"/>
      <c r="N30" s="106"/>
      <c r="O30" s="107"/>
      <c r="P30" s="108"/>
      <c r="Q30" s="42" t="s">
        <v>16</v>
      </c>
      <c r="R30" s="109" t="s">
        <v>483</v>
      </c>
      <c r="S30" s="110"/>
      <c r="T30" s="111"/>
      <c r="U30" s="111"/>
      <c r="V30" s="106"/>
      <c r="W30" s="112"/>
    </row>
    <row r="31" spans="1:23" s="41" customFormat="1" ht="12.75" customHeight="1">
      <c r="A31" s="105"/>
      <c r="B31" s="106"/>
      <c r="C31" s="107"/>
      <c r="D31" s="108"/>
      <c r="E31" s="36" t="s">
        <v>18</v>
      </c>
      <c r="F31" s="109" t="s">
        <v>484</v>
      </c>
      <c r="G31" s="110"/>
      <c r="H31" s="111"/>
      <c r="I31" s="111"/>
      <c r="J31" s="106"/>
      <c r="K31" s="112"/>
      <c r="L31" s="113"/>
      <c r="M31" s="105"/>
      <c r="N31" s="106"/>
      <c r="O31" s="107"/>
      <c r="P31" s="108"/>
      <c r="Q31" s="36" t="s">
        <v>18</v>
      </c>
      <c r="R31" s="109" t="s">
        <v>485</v>
      </c>
      <c r="S31" s="110"/>
      <c r="T31" s="111"/>
      <c r="U31" s="111"/>
      <c r="V31" s="106"/>
      <c r="W31" s="112"/>
    </row>
    <row r="32" spans="1:23" s="41" customFormat="1" ht="12.75" customHeight="1">
      <c r="A32" s="117" t="s">
        <v>14</v>
      </c>
      <c r="B32" s="118" t="s">
        <v>486</v>
      </c>
      <c r="C32" s="107"/>
      <c r="D32" s="108"/>
      <c r="E32" s="119"/>
      <c r="F32" s="110"/>
      <c r="G32" s="36" t="s">
        <v>14</v>
      </c>
      <c r="H32" s="120" t="s">
        <v>226</v>
      </c>
      <c r="I32" s="110"/>
      <c r="J32" s="115"/>
      <c r="K32" s="112"/>
      <c r="L32" s="113"/>
      <c r="M32" s="117" t="s">
        <v>14</v>
      </c>
      <c r="N32" s="118" t="s">
        <v>487</v>
      </c>
      <c r="O32" s="107"/>
      <c r="P32" s="108"/>
      <c r="Q32" s="119"/>
      <c r="R32" s="110"/>
      <c r="S32" s="36" t="s">
        <v>14</v>
      </c>
      <c r="T32" s="120" t="s">
        <v>55</v>
      </c>
      <c r="U32" s="110"/>
      <c r="V32" s="115"/>
      <c r="W32" s="112"/>
    </row>
    <row r="33" spans="1:23" s="41" customFormat="1" ht="12.75" customHeight="1">
      <c r="A33" s="121" t="s">
        <v>15</v>
      </c>
      <c r="B33" s="118" t="s">
        <v>147</v>
      </c>
      <c r="C33" s="122"/>
      <c r="D33" s="108"/>
      <c r="E33" s="119"/>
      <c r="F33" s="123"/>
      <c r="G33" s="42" t="s">
        <v>15</v>
      </c>
      <c r="H33" s="120" t="s">
        <v>488</v>
      </c>
      <c r="I33" s="110"/>
      <c r="J33" s="115"/>
      <c r="K33" s="112"/>
      <c r="L33" s="113"/>
      <c r="M33" s="121" t="s">
        <v>15</v>
      </c>
      <c r="N33" s="118" t="s">
        <v>184</v>
      </c>
      <c r="O33" s="122"/>
      <c r="P33" s="108"/>
      <c r="Q33" s="119"/>
      <c r="R33" s="123"/>
      <c r="S33" s="42" t="s">
        <v>15</v>
      </c>
      <c r="T33" s="120" t="s">
        <v>489</v>
      </c>
      <c r="U33" s="110"/>
      <c r="V33" s="115"/>
      <c r="W33" s="112"/>
    </row>
    <row r="34" spans="1:23" s="41" customFormat="1" ht="12.75" customHeight="1">
      <c r="A34" s="121" t="s">
        <v>16</v>
      </c>
      <c r="B34" s="125" t="s">
        <v>490</v>
      </c>
      <c r="C34" s="107"/>
      <c r="D34" s="108"/>
      <c r="E34" s="119"/>
      <c r="F34" s="123"/>
      <c r="G34" s="42" t="s">
        <v>16</v>
      </c>
      <c r="H34" s="120" t="s">
        <v>491</v>
      </c>
      <c r="I34" s="110"/>
      <c r="J34" s="110"/>
      <c r="K34" s="112"/>
      <c r="L34" s="113"/>
      <c r="M34" s="121" t="s">
        <v>16</v>
      </c>
      <c r="N34" s="118" t="s">
        <v>57</v>
      </c>
      <c r="O34" s="107"/>
      <c r="P34" s="108"/>
      <c r="Q34" s="119"/>
      <c r="R34" s="123"/>
      <c r="S34" s="42" t="s">
        <v>16</v>
      </c>
      <c r="T34" s="120" t="s">
        <v>492</v>
      </c>
      <c r="U34" s="110"/>
      <c r="V34" s="110"/>
      <c r="W34" s="112"/>
    </row>
    <row r="35" spans="1:23" s="41" customFormat="1" ht="12.75" customHeight="1">
      <c r="A35" s="117" t="s">
        <v>18</v>
      </c>
      <c r="B35" s="118" t="s">
        <v>493</v>
      </c>
      <c r="C35" s="122"/>
      <c r="D35" s="108"/>
      <c r="E35" s="119"/>
      <c r="F35" s="110"/>
      <c r="G35" s="36" t="s">
        <v>18</v>
      </c>
      <c r="H35" s="120" t="s">
        <v>494</v>
      </c>
      <c r="I35" s="110"/>
      <c r="J35" s="124" t="s">
        <v>154</v>
      </c>
      <c r="K35" s="112"/>
      <c r="L35" s="113"/>
      <c r="M35" s="117" t="s">
        <v>18</v>
      </c>
      <c r="N35" s="118" t="s">
        <v>495</v>
      </c>
      <c r="O35" s="122"/>
      <c r="P35" s="108"/>
      <c r="Q35" s="119"/>
      <c r="R35" s="110"/>
      <c r="S35" s="36" t="s">
        <v>18</v>
      </c>
      <c r="T35" s="120" t="s">
        <v>496</v>
      </c>
      <c r="U35" s="110"/>
      <c r="V35" s="124" t="s">
        <v>154</v>
      </c>
      <c r="W35" s="112"/>
    </row>
    <row r="36" spans="1:23" s="41" customFormat="1" ht="12.75" customHeight="1">
      <c r="A36" s="126"/>
      <c r="B36" s="122"/>
      <c r="C36" s="122"/>
      <c r="D36" s="108"/>
      <c r="E36" s="36" t="s">
        <v>14</v>
      </c>
      <c r="F36" s="109" t="s">
        <v>56</v>
      </c>
      <c r="G36" s="110"/>
      <c r="H36" s="127"/>
      <c r="I36" s="128" t="s">
        <v>23</v>
      </c>
      <c r="J36" s="129" t="s">
        <v>497</v>
      </c>
      <c r="K36" s="112"/>
      <c r="L36" s="113"/>
      <c r="M36" s="126"/>
      <c r="N36" s="122"/>
      <c r="O36" s="122"/>
      <c r="P36" s="108"/>
      <c r="Q36" s="36" t="s">
        <v>14</v>
      </c>
      <c r="R36" s="109" t="s">
        <v>498</v>
      </c>
      <c r="S36" s="110"/>
      <c r="T36" s="127"/>
      <c r="U36" s="128" t="s">
        <v>23</v>
      </c>
      <c r="V36" s="129" t="s">
        <v>499</v>
      </c>
      <c r="W36" s="112"/>
    </row>
    <row r="37" spans="1:23" s="41" customFormat="1" ht="12.75" customHeight="1">
      <c r="A37" s="105"/>
      <c r="B37" s="130" t="s">
        <v>25</v>
      </c>
      <c r="C37" s="107"/>
      <c r="D37" s="108"/>
      <c r="E37" s="42" t="s">
        <v>15</v>
      </c>
      <c r="F37" s="109" t="s">
        <v>500</v>
      </c>
      <c r="G37" s="110"/>
      <c r="H37" s="111"/>
      <c r="I37" s="128" t="s">
        <v>27</v>
      </c>
      <c r="J37" s="131" t="s">
        <v>497</v>
      </c>
      <c r="K37" s="112"/>
      <c r="L37" s="113"/>
      <c r="M37" s="105"/>
      <c r="N37" s="130" t="s">
        <v>25</v>
      </c>
      <c r="O37" s="107"/>
      <c r="P37" s="108"/>
      <c r="Q37" s="42" t="s">
        <v>15</v>
      </c>
      <c r="R37" s="109" t="s">
        <v>501</v>
      </c>
      <c r="S37" s="110"/>
      <c r="T37" s="111"/>
      <c r="U37" s="128" t="s">
        <v>27</v>
      </c>
      <c r="V37" s="131" t="s">
        <v>499</v>
      </c>
      <c r="W37" s="112"/>
    </row>
    <row r="38" spans="1:23" s="41" customFormat="1" ht="12.75" customHeight="1">
      <c r="A38" s="105"/>
      <c r="B38" s="130" t="s">
        <v>502</v>
      </c>
      <c r="C38" s="107"/>
      <c r="D38" s="108"/>
      <c r="E38" s="42" t="s">
        <v>16</v>
      </c>
      <c r="F38" s="109" t="s">
        <v>102</v>
      </c>
      <c r="G38" s="115"/>
      <c r="H38" s="111"/>
      <c r="I38" s="128" t="s">
        <v>30</v>
      </c>
      <c r="J38" s="131" t="s">
        <v>503</v>
      </c>
      <c r="K38" s="112"/>
      <c r="L38" s="113"/>
      <c r="M38" s="105"/>
      <c r="N38" s="130" t="s">
        <v>504</v>
      </c>
      <c r="O38" s="107"/>
      <c r="P38" s="108"/>
      <c r="Q38" s="42" t="s">
        <v>16</v>
      </c>
      <c r="R38" s="109" t="s">
        <v>505</v>
      </c>
      <c r="S38" s="115"/>
      <c r="T38" s="111"/>
      <c r="U38" s="128" t="s">
        <v>30</v>
      </c>
      <c r="V38" s="131" t="s">
        <v>506</v>
      </c>
      <c r="W38" s="112"/>
    </row>
    <row r="39" spans="1:23" s="41" customFormat="1" ht="12.75" customHeight="1">
      <c r="A39" s="132"/>
      <c r="B39" s="133"/>
      <c r="C39" s="133"/>
      <c r="D39" s="108"/>
      <c r="E39" s="36" t="s">
        <v>18</v>
      </c>
      <c r="F39" s="125" t="s">
        <v>507</v>
      </c>
      <c r="G39" s="133"/>
      <c r="H39" s="133"/>
      <c r="I39" s="134" t="s">
        <v>31</v>
      </c>
      <c r="J39" s="131" t="s">
        <v>503</v>
      </c>
      <c r="K39" s="135"/>
      <c r="L39" s="136"/>
      <c r="M39" s="132"/>
      <c r="N39" s="133"/>
      <c r="O39" s="133"/>
      <c r="P39" s="108"/>
      <c r="Q39" s="36" t="s">
        <v>18</v>
      </c>
      <c r="R39" s="118" t="s">
        <v>508</v>
      </c>
      <c r="S39" s="133"/>
      <c r="T39" s="133"/>
      <c r="U39" s="134" t="s">
        <v>31</v>
      </c>
      <c r="V39" s="131" t="s">
        <v>506</v>
      </c>
      <c r="W39" s="135"/>
    </row>
    <row r="40" spans="1:23" ht="4.5" customHeight="1">
      <c r="A40" s="137"/>
      <c r="B40" s="138"/>
      <c r="C40" s="139"/>
      <c r="D40" s="140"/>
      <c r="E40" s="141"/>
      <c r="F40" s="142"/>
      <c r="G40" s="143"/>
      <c r="H40" s="143"/>
      <c r="I40" s="139"/>
      <c r="J40" s="138"/>
      <c r="K40" s="144"/>
      <c r="L40" s="145"/>
      <c r="M40" s="137"/>
      <c r="N40" s="138"/>
      <c r="O40" s="139"/>
      <c r="P40" s="140"/>
      <c r="Q40" s="141"/>
      <c r="R40" s="142"/>
      <c r="S40" s="143"/>
      <c r="T40" s="143"/>
      <c r="U40" s="139"/>
      <c r="V40" s="138"/>
      <c r="W40" s="144"/>
    </row>
    <row r="41" spans="1:23" ht="12.75" customHeight="1">
      <c r="A41" s="146"/>
      <c r="B41" s="146" t="s">
        <v>32</v>
      </c>
      <c r="C41" s="147"/>
      <c r="D41" s="148" t="s">
        <v>33</v>
      </c>
      <c r="E41" s="148" t="s">
        <v>34</v>
      </c>
      <c r="F41" s="148" t="s">
        <v>35</v>
      </c>
      <c r="G41" s="149" t="s">
        <v>36</v>
      </c>
      <c r="H41" s="150"/>
      <c r="I41" s="147" t="s">
        <v>37</v>
      </c>
      <c r="J41" s="148" t="s">
        <v>32</v>
      </c>
      <c r="K41" s="146" t="s">
        <v>38</v>
      </c>
      <c r="L41" s="28">
        <v>150</v>
      </c>
      <c r="M41" s="146"/>
      <c r="N41" s="146" t="s">
        <v>32</v>
      </c>
      <c r="O41" s="147"/>
      <c r="P41" s="148" t="s">
        <v>33</v>
      </c>
      <c r="Q41" s="148" t="s">
        <v>34</v>
      </c>
      <c r="R41" s="148" t="s">
        <v>35</v>
      </c>
      <c r="S41" s="149" t="s">
        <v>36</v>
      </c>
      <c r="T41" s="150"/>
      <c r="U41" s="147" t="s">
        <v>37</v>
      </c>
      <c r="V41" s="148" t="s">
        <v>32</v>
      </c>
      <c r="W41" s="151" t="s">
        <v>38</v>
      </c>
    </row>
    <row r="42" spans="1:23" ht="12.75">
      <c r="A42" s="152" t="s">
        <v>38</v>
      </c>
      <c r="B42" s="152" t="s">
        <v>39</v>
      </c>
      <c r="C42" s="153" t="s">
        <v>40</v>
      </c>
      <c r="D42" s="154" t="s">
        <v>41</v>
      </c>
      <c r="E42" s="154" t="s">
        <v>42</v>
      </c>
      <c r="F42" s="154"/>
      <c r="G42" s="155" t="s">
        <v>40</v>
      </c>
      <c r="H42" s="155" t="s">
        <v>37</v>
      </c>
      <c r="I42" s="153"/>
      <c r="J42" s="152" t="s">
        <v>39</v>
      </c>
      <c r="K42" s="152"/>
      <c r="L42" s="28">
        <v>150</v>
      </c>
      <c r="M42" s="152" t="s">
        <v>38</v>
      </c>
      <c r="N42" s="152" t="s">
        <v>39</v>
      </c>
      <c r="O42" s="153" t="s">
        <v>40</v>
      </c>
      <c r="P42" s="154" t="s">
        <v>41</v>
      </c>
      <c r="Q42" s="154" t="s">
        <v>42</v>
      </c>
      <c r="R42" s="154"/>
      <c r="S42" s="155" t="s">
        <v>40</v>
      </c>
      <c r="T42" s="155" t="s">
        <v>37</v>
      </c>
      <c r="U42" s="153"/>
      <c r="V42" s="152" t="s">
        <v>39</v>
      </c>
      <c r="W42" s="156"/>
    </row>
    <row r="43" spans="1:23" ht="16.5" customHeight="1">
      <c r="A43" s="157">
        <v>3.8125</v>
      </c>
      <c r="B43" s="158">
        <v>6</v>
      </c>
      <c r="C43" s="159">
        <v>1</v>
      </c>
      <c r="D43" s="218" t="s">
        <v>43</v>
      </c>
      <c r="E43" s="161" t="s">
        <v>30</v>
      </c>
      <c r="F43" s="162">
        <v>12</v>
      </c>
      <c r="G43" s="163"/>
      <c r="H43" s="163">
        <v>690</v>
      </c>
      <c r="I43" s="164">
        <v>5</v>
      </c>
      <c r="J43" s="165">
        <v>2</v>
      </c>
      <c r="K43" s="221">
        <v>-3.8125</v>
      </c>
      <c r="L43" s="28"/>
      <c r="M43" s="157">
        <v>3.6875</v>
      </c>
      <c r="N43" s="158">
        <v>5</v>
      </c>
      <c r="O43" s="159">
        <v>3</v>
      </c>
      <c r="P43" s="222" t="s">
        <v>43</v>
      </c>
      <c r="Q43" s="161" t="s">
        <v>23</v>
      </c>
      <c r="R43" s="162">
        <v>9</v>
      </c>
      <c r="S43" s="163">
        <v>600</v>
      </c>
      <c r="T43" s="163"/>
      <c r="U43" s="164">
        <v>4</v>
      </c>
      <c r="V43" s="165">
        <v>3</v>
      </c>
      <c r="W43" s="217">
        <v>-3.6875</v>
      </c>
    </row>
    <row r="44" spans="1:23" ht="16.5" customHeight="1">
      <c r="A44" s="157">
        <v>3.8125</v>
      </c>
      <c r="B44" s="158">
        <v>6</v>
      </c>
      <c r="C44" s="159">
        <v>2</v>
      </c>
      <c r="D44" s="218" t="s">
        <v>43</v>
      </c>
      <c r="E44" s="161" t="s">
        <v>30</v>
      </c>
      <c r="F44" s="172">
        <v>12</v>
      </c>
      <c r="G44" s="163"/>
      <c r="H44" s="163">
        <v>690</v>
      </c>
      <c r="I44" s="164">
        <v>10</v>
      </c>
      <c r="J44" s="165">
        <v>2</v>
      </c>
      <c r="K44" s="221">
        <v>-3.8125</v>
      </c>
      <c r="L44" s="28"/>
      <c r="M44" s="157">
        <v>-8.25</v>
      </c>
      <c r="N44" s="158">
        <v>1</v>
      </c>
      <c r="O44" s="159">
        <v>9</v>
      </c>
      <c r="P44" s="219" t="s">
        <v>509</v>
      </c>
      <c r="Q44" s="161" t="s">
        <v>27</v>
      </c>
      <c r="R44" s="162">
        <v>10</v>
      </c>
      <c r="S44" s="163"/>
      <c r="T44" s="163">
        <v>100</v>
      </c>
      <c r="U44" s="164">
        <v>2</v>
      </c>
      <c r="V44" s="165">
        <v>7</v>
      </c>
      <c r="W44" s="217">
        <v>8.25</v>
      </c>
    </row>
    <row r="45" spans="1:23" ht="16.5" customHeight="1">
      <c r="A45" s="157">
        <v>3.8125</v>
      </c>
      <c r="B45" s="158">
        <v>6</v>
      </c>
      <c r="C45" s="159">
        <v>7</v>
      </c>
      <c r="D45" s="218" t="s">
        <v>43</v>
      </c>
      <c r="E45" s="161" t="s">
        <v>30</v>
      </c>
      <c r="F45" s="172">
        <v>12</v>
      </c>
      <c r="G45" s="163"/>
      <c r="H45" s="163">
        <v>690</v>
      </c>
      <c r="I45" s="164">
        <v>9</v>
      </c>
      <c r="J45" s="165">
        <v>2</v>
      </c>
      <c r="K45" s="221">
        <v>-3.8125</v>
      </c>
      <c r="L45" s="28"/>
      <c r="M45" s="157">
        <v>4.375</v>
      </c>
      <c r="N45" s="158">
        <v>8</v>
      </c>
      <c r="O45" s="159">
        <v>6</v>
      </c>
      <c r="P45" s="219" t="s">
        <v>59</v>
      </c>
      <c r="Q45" s="161" t="s">
        <v>27</v>
      </c>
      <c r="R45" s="162">
        <v>11</v>
      </c>
      <c r="S45" s="163">
        <v>620</v>
      </c>
      <c r="T45" s="163"/>
      <c r="U45" s="164">
        <v>10</v>
      </c>
      <c r="V45" s="165">
        <v>0</v>
      </c>
      <c r="W45" s="217">
        <v>-4.375</v>
      </c>
    </row>
    <row r="46" spans="1:23" ht="16.5" customHeight="1">
      <c r="A46" s="157">
        <v>-8.9375</v>
      </c>
      <c r="B46" s="158">
        <v>0</v>
      </c>
      <c r="C46" s="159">
        <v>4</v>
      </c>
      <c r="D46" s="218" t="s">
        <v>44</v>
      </c>
      <c r="E46" s="161" t="s">
        <v>30</v>
      </c>
      <c r="F46" s="172">
        <v>12</v>
      </c>
      <c r="G46" s="163"/>
      <c r="H46" s="163">
        <v>1440</v>
      </c>
      <c r="I46" s="164">
        <v>8</v>
      </c>
      <c r="J46" s="165">
        <v>8</v>
      </c>
      <c r="K46" s="221">
        <v>8.9375</v>
      </c>
      <c r="L46" s="28"/>
      <c r="M46" s="157">
        <v>-8.25</v>
      </c>
      <c r="N46" s="158">
        <v>1</v>
      </c>
      <c r="O46" s="159">
        <v>1</v>
      </c>
      <c r="P46" s="219" t="s">
        <v>509</v>
      </c>
      <c r="Q46" s="161" t="s">
        <v>27</v>
      </c>
      <c r="R46" s="172">
        <v>10</v>
      </c>
      <c r="S46" s="163"/>
      <c r="T46" s="163">
        <v>100</v>
      </c>
      <c r="U46" s="164">
        <v>8</v>
      </c>
      <c r="V46" s="165">
        <v>7</v>
      </c>
      <c r="W46" s="217">
        <v>8.25</v>
      </c>
    </row>
    <row r="47" spans="1:23" ht="16.5" customHeight="1">
      <c r="A47" s="157">
        <v>-8.25</v>
      </c>
      <c r="B47" s="158">
        <v>2</v>
      </c>
      <c r="C47" s="159">
        <v>6</v>
      </c>
      <c r="D47" s="219" t="s">
        <v>510</v>
      </c>
      <c r="E47" s="161" t="s">
        <v>31</v>
      </c>
      <c r="F47" s="172">
        <v>12</v>
      </c>
      <c r="G47" s="163"/>
      <c r="H47" s="163">
        <v>1430</v>
      </c>
      <c r="I47" s="164">
        <v>3</v>
      </c>
      <c r="J47" s="165">
        <v>6</v>
      </c>
      <c r="K47" s="221">
        <v>8.25</v>
      </c>
      <c r="L47" s="28"/>
      <c r="M47" s="157">
        <v>3.6875</v>
      </c>
      <c r="N47" s="158">
        <v>5</v>
      </c>
      <c r="O47" s="159">
        <v>7</v>
      </c>
      <c r="P47" s="219" t="s">
        <v>207</v>
      </c>
      <c r="Q47" s="161" t="s">
        <v>23</v>
      </c>
      <c r="R47" s="172">
        <v>11</v>
      </c>
      <c r="S47" s="163">
        <v>600</v>
      </c>
      <c r="T47" s="163"/>
      <c r="U47" s="164">
        <v>5</v>
      </c>
      <c r="V47" s="165">
        <v>3</v>
      </c>
      <c r="W47" s="217">
        <v>-3.6875</v>
      </c>
    </row>
    <row r="48" spans="1:23" s="41" customFormat="1" ht="9.75" customHeight="1">
      <c r="A48" s="29"/>
      <c r="B48" s="29"/>
      <c r="C48" s="56"/>
      <c r="D48" s="29"/>
      <c r="E48" s="29"/>
      <c r="F48" s="29"/>
      <c r="G48" s="29"/>
      <c r="H48" s="29"/>
      <c r="I48" s="56"/>
      <c r="J48" s="29"/>
      <c r="K48" s="29"/>
      <c r="L48" s="54"/>
      <c r="M48" s="29"/>
      <c r="N48" s="29"/>
      <c r="O48" s="56"/>
      <c r="P48" s="29"/>
      <c r="Q48" s="29"/>
      <c r="R48" s="29"/>
      <c r="S48" s="29"/>
      <c r="T48" s="29"/>
      <c r="U48" s="56"/>
      <c r="V48" s="29"/>
      <c r="W48" s="29"/>
    </row>
    <row r="49" spans="1:23" s="41" customFormat="1" ht="15">
      <c r="A49" s="20"/>
      <c r="B49" s="21" t="s">
        <v>5</v>
      </c>
      <c r="C49" s="22"/>
      <c r="D49" s="21"/>
      <c r="E49" s="23" t="s">
        <v>61</v>
      </c>
      <c r="F49" s="24"/>
      <c r="G49" s="25" t="s">
        <v>7</v>
      </c>
      <c r="H49" s="25"/>
      <c r="I49" s="26" t="s">
        <v>8</v>
      </c>
      <c r="J49" s="26"/>
      <c r="K49" s="27"/>
      <c r="L49" s="28">
        <v>150</v>
      </c>
      <c r="M49" s="20"/>
      <c r="N49" s="21" t="s">
        <v>5</v>
      </c>
      <c r="O49" s="22"/>
      <c r="P49" s="21"/>
      <c r="Q49" s="23" t="s">
        <v>62</v>
      </c>
      <c r="R49" s="24"/>
      <c r="S49" s="25" t="s">
        <v>7</v>
      </c>
      <c r="T49" s="25"/>
      <c r="U49" s="26" t="s">
        <v>10</v>
      </c>
      <c r="V49" s="26"/>
      <c r="W49" s="27"/>
    </row>
    <row r="50" spans="1:23" s="41" customFormat="1" ht="12.75">
      <c r="A50" s="30"/>
      <c r="B50" s="30"/>
      <c r="C50" s="31"/>
      <c r="D50" s="32"/>
      <c r="E50" s="32"/>
      <c r="F50" s="32"/>
      <c r="G50" s="33" t="s">
        <v>11</v>
      </c>
      <c r="H50" s="33"/>
      <c r="I50" s="26" t="s">
        <v>13</v>
      </c>
      <c r="J50" s="26"/>
      <c r="K50" s="27"/>
      <c r="L50" s="28">
        <v>150</v>
      </c>
      <c r="M50" s="30"/>
      <c r="N50" s="30"/>
      <c r="O50" s="31"/>
      <c r="P50" s="32"/>
      <c r="Q50" s="32"/>
      <c r="R50" s="32"/>
      <c r="S50" s="33" t="s">
        <v>11</v>
      </c>
      <c r="T50" s="33"/>
      <c r="U50" s="26" t="s">
        <v>49</v>
      </c>
      <c r="V50" s="26"/>
      <c r="W50" s="27"/>
    </row>
    <row r="51" spans="1:23" s="41" customFormat="1" ht="4.5" customHeight="1">
      <c r="A51" s="97"/>
      <c r="B51" s="98"/>
      <c r="C51" s="99"/>
      <c r="D51" s="100"/>
      <c r="E51" s="101"/>
      <c r="F51" s="102"/>
      <c r="G51" s="103"/>
      <c r="H51" s="103"/>
      <c r="I51" s="99"/>
      <c r="J51" s="98"/>
      <c r="K51" s="104"/>
      <c r="L51" s="92"/>
      <c r="M51" s="97"/>
      <c r="N51" s="98"/>
      <c r="O51" s="99"/>
      <c r="P51" s="100"/>
      <c r="Q51" s="101"/>
      <c r="R51" s="102"/>
      <c r="S51" s="103"/>
      <c r="T51" s="103"/>
      <c r="U51" s="99"/>
      <c r="V51" s="98"/>
      <c r="W51" s="104"/>
    </row>
    <row r="52" spans="1:23" s="41" customFormat="1" ht="12.75" customHeight="1">
      <c r="A52" s="105"/>
      <c r="B52" s="106"/>
      <c r="C52" s="107"/>
      <c r="D52" s="108"/>
      <c r="E52" s="36" t="s">
        <v>14</v>
      </c>
      <c r="F52" s="109" t="s">
        <v>58</v>
      </c>
      <c r="G52" s="110"/>
      <c r="H52" s="111"/>
      <c r="I52" s="111"/>
      <c r="J52" s="106"/>
      <c r="K52" s="112"/>
      <c r="L52" s="113"/>
      <c r="M52" s="105"/>
      <c r="N52" s="106"/>
      <c r="O52" s="107"/>
      <c r="P52" s="108"/>
      <c r="Q52" s="36" t="s">
        <v>14</v>
      </c>
      <c r="R52" s="109" t="s">
        <v>511</v>
      </c>
      <c r="S52" s="110"/>
      <c r="T52" s="111"/>
      <c r="U52" s="111"/>
      <c r="V52" s="106"/>
      <c r="W52" s="112"/>
    </row>
    <row r="53" spans="1:23" s="41" customFormat="1" ht="12.75" customHeight="1">
      <c r="A53" s="105"/>
      <c r="B53" s="106"/>
      <c r="C53" s="107"/>
      <c r="D53" s="108"/>
      <c r="E53" s="42" t="s">
        <v>15</v>
      </c>
      <c r="F53" s="109" t="s">
        <v>512</v>
      </c>
      <c r="G53" s="115"/>
      <c r="H53" s="111"/>
      <c r="I53" s="111"/>
      <c r="J53" s="106"/>
      <c r="K53" s="112"/>
      <c r="L53" s="113"/>
      <c r="M53" s="105"/>
      <c r="N53" s="106"/>
      <c r="O53" s="107"/>
      <c r="P53" s="108"/>
      <c r="Q53" s="42" t="s">
        <v>15</v>
      </c>
      <c r="R53" s="109" t="s">
        <v>184</v>
      </c>
      <c r="S53" s="115"/>
      <c r="T53" s="111"/>
      <c r="U53" s="111"/>
      <c r="V53" s="106"/>
      <c r="W53" s="112"/>
    </row>
    <row r="54" spans="1:23" s="41" customFormat="1" ht="12.75" customHeight="1">
      <c r="A54" s="105"/>
      <c r="B54" s="106"/>
      <c r="C54" s="107"/>
      <c r="D54" s="108"/>
      <c r="E54" s="42" t="s">
        <v>16</v>
      </c>
      <c r="F54" s="109" t="s">
        <v>513</v>
      </c>
      <c r="G54" s="110"/>
      <c r="H54" s="111"/>
      <c r="I54" s="111"/>
      <c r="J54" s="106"/>
      <c r="K54" s="112"/>
      <c r="L54" s="113"/>
      <c r="M54" s="105"/>
      <c r="N54" s="106"/>
      <c r="O54" s="107"/>
      <c r="P54" s="108"/>
      <c r="Q54" s="42" t="s">
        <v>16</v>
      </c>
      <c r="R54" s="109" t="s">
        <v>51</v>
      </c>
      <c r="S54" s="110"/>
      <c r="T54" s="111"/>
      <c r="U54" s="111"/>
      <c r="V54" s="106"/>
      <c r="W54" s="112"/>
    </row>
    <row r="55" spans="1:23" s="41" customFormat="1" ht="12.75" customHeight="1">
      <c r="A55" s="105"/>
      <c r="B55" s="106"/>
      <c r="C55" s="107"/>
      <c r="D55" s="108"/>
      <c r="E55" s="36" t="s">
        <v>18</v>
      </c>
      <c r="F55" s="109" t="s">
        <v>514</v>
      </c>
      <c r="G55" s="110"/>
      <c r="H55" s="111"/>
      <c r="I55" s="111"/>
      <c r="J55" s="106"/>
      <c r="K55" s="112"/>
      <c r="L55" s="113"/>
      <c r="M55" s="105"/>
      <c r="N55" s="106"/>
      <c r="O55" s="107"/>
      <c r="P55" s="108"/>
      <c r="Q55" s="36" t="s">
        <v>18</v>
      </c>
      <c r="R55" s="109" t="s">
        <v>515</v>
      </c>
      <c r="S55" s="110"/>
      <c r="T55" s="111"/>
      <c r="U55" s="111"/>
      <c r="V55" s="106"/>
      <c r="W55" s="112"/>
    </row>
    <row r="56" spans="1:23" s="41" customFormat="1" ht="12.75" customHeight="1">
      <c r="A56" s="117" t="s">
        <v>14</v>
      </c>
      <c r="B56" s="118" t="s">
        <v>101</v>
      </c>
      <c r="C56" s="107"/>
      <c r="D56" s="108"/>
      <c r="E56" s="119"/>
      <c r="F56" s="110"/>
      <c r="G56" s="36" t="s">
        <v>14</v>
      </c>
      <c r="H56" s="120" t="s">
        <v>516</v>
      </c>
      <c r="I56" s="110"/>
      <c r="J56" s="115"/>
      <c r="K56" s="112"/>
      <c r="L56" s="113"/>
      <c r="M56" s="117" t="s">
        <v>14</v>
      </c>
      <c r="N56" s="118" t="s">
        <v>517</v>
      </c>
      <c r="O56" s="107"/>
      <c r="P56" s="108"/>
      <c r="Q56" s="119"/>
      <c r="R56" s="110"/>
      <c r="S56" s="36" t="s">
        <v>14</v>
      </c>
      <c r="T56" s="120" t="s">
        <v>80</v>
      </c>
      <c r="U56" s="110"/>
      <c r="V56" s="115"/>
      <c r="W56" s="112"/>
    </row>
    <row r="57" spans="1:23" s="41" customFormat="1" ht="12.75" customHeight="1">
      <c r="A57" s="121" t="s">
        <v>15</v>
      </c>
      <c r="B57" s="118" t="s">
        <v>518</v>
      </c>
      <c r="C57" s="122"/>
      <c r="D57" s="108"/>
      <c r="E57" s="119"/>
      <c r="F57" s="123"/>
      <c r="G57" s="42" t="s">
        <v>15</v>
      </c>
      <c r="H57" s="120" t="s">
        <v>519</v>
      </c>
      <c r="I57" s="110"/>
      <c r="J57" s="115"/>
      <c r="K57" s="112"/>
      <c r="L57" s="113"/>
      <c r="M57" s="121" t="s">
        <v>15</v>
      </c>
      <c r="N57" s="118" t="s">
        <v>520</v>
      </c>
      <c r="O57" s="122"/>
      <c r="P57" s="108"/>
      <c r="Q57" s="119"/>
      <c r="R57" s="123"/>
      <c r="S57" s="42" t="s">
        <v>15</v>
      </c>
      <c r="T57" s="120" t="s">
        <v>20</v>
      </c>
      <c r="U57" s="110"/>
      <c r="V57" s="115"/>
      <c r="W57" s="112"/>
    </row>
    <row r="58" spans="1:23" s="41" customFormat="1" ht="12.75" customHeight="1">
      <c r="A58" s="121" t="s">
        <v>16</v>
      </c>
      <c r="B58" s="118" t="s">
        <v>521</v>
      </c>
      <c r="C58" s="107"/>
      <c r="D58" s="108"/>
      <c r="E58" s="119"/>
      <c r="F58" s="123"/>
      <c r="G58" s="42" t="s">
        <v>16</v>
      </c>
      <c r="H58" s="120" t="s">
        <v>21</v>
      </c>
      <c r="I58" s="110"/>
      <c r="J58" s="110"/>
      <c r="K58" s="112"/>
      <c r="L58" s="113"/>
      <c r="M58" s="121" t="s">
        <v>16</v>
      </c>
      <c r="N58" s="118" t="s">
        <v>522</v>
      </c>
      <c r="O58" s="107"/>
      <c r="P58" s="108"/>
      <c r="Q58" s="119"/>
      <c r="R58" s="123"/>
      <c r="S58" s="42" t="s">
        <v>16</v>
      </c>
      <c r="T58" s="120" t="s">
        <v>523</v>
      </c>
      <c r="U58" s="110"/>
      <c r="V58" s="110"/>
      <c r="W58" s="112"/>
    </row>
    <row r="59" spans="1:23" s="41" customFormat="1" ht="12.75" customHeight="1">
      <c r="A59" s="117" t="s">
        <v>18</v>
      </c>
      <c r="B59" s="118" t="s">
        <v>524</v>
      </c>
      <c r="C59" s="122"/>
      <c r="D59" s="108"/>
      <c r="E59" s="119"/>
      <c r="F59" s="110"/>
      <c r="G59" s="36" t="s">
        <v>18</v>
      </c>
      <c r="H59" s="120" t="s">
        <v>525</v>
      </c>
      <c r="I59" s="110"/>
      <c r="J59" s="124" t="s">
        <v>154</v>
      </c>
      <c r="K59" s="112"/>
      <c r="L59" s="113"/>
      <c r="M59" s="117" t="s">
        <v>18</v>
      </c>
      <c r="N59" s="118" t="s">
        <v>80</v>
      </c>
      <c r="O59" s="122"/>
      <c r="P59" s="108"/>
      <c r="Q59" s="119"/>
      <c r="R59" s="110"/>
      <c r="S59" s="36" t="s">
        <v>18</v>
      </c>
      <c r="T59" s="120" t="s">
        <v>526</v>
      </c>
      <c r="U59" s="110"/>
      <c r="V59" s="124" t="s">
        <v>154</v>
      </c>
      <c r="W59" s="112"/>
    </row>
    <row r="60" spans="1:23" s="41" customFormat="1" ht="12.75" customHeight="1">
      <c r="A60" s="126"/>
      <c r="B60" s="122"/>
      <c r="C60" s="122"/>
      <c r="D60" s="108"/>
      <c r="E60" s="36" t="s">
        <v>14</v>
      </c>
      <c r="F60" s="109" t="s">
        <v>527</v>
      </c>
      <c r="G60" s="110"/>
      <c r="H60" s="127"/>
      <c r="I60" s="128" t="s">
        <v>23</v>
      </c>
      <c r="J60" s="129" t="s">
        <v>528</v>
      </c>
      <c r="K60" s="112"/>
      <c r="L60" s="113"/>
      <c r="M60" s="126"/>
      <c r="N60" s="122"/>
      <c r="O60" s="122"/>
      <c r="P60" s="108"/>
      <c r="Q60" s="36" t="s">
        <v>14</v>
      </c>
      <c r="R60" s="109" t="s">
        <v>381</v>
      </c>
      <c r="S60" s="110"/>
      <c r="T60" s="127"/>
      <c r="U60" s="128" t="s">
        <v>23</v>
      </c>
      <c r="V60" s="129" t="s">
        <v>529</v>
      </c>
      <c r="W60" s="112"/>
    </row>
    <row r="61" spans="1:23" s="41" customFormat="1" ht="12.75" customHeight="1">
      <c r="A61" s="105"/>
      <c r="B61" s="130" t="s">
        <v>25</v>
      </c>
      <c r="C61" s="107"/>
      <c r="D61" s="108"/>
      <c r="E61" s="42" t="s">
        <v>15</v>
      </c>
      <c r="F61" s="109" t="s">
        <v>453</v>
      </c>
      <c r="G61" s="110"/>
      <c r="H61" s="111"/>
      <c r="I61" s="128" t="s">
        <v>27</v>
      </c>
      <c r="J61" s="131" t="s">
        <v>530</v>
      </c>
      <c r="K61" s="112"/>
      <c r="L61" s="113"/>
      <c r="M61" s="105"/>
      <c r="N61" s="130" t="s">
        <v>25</v>
      </c>
      <c r="O61" s="107"/>
      <c r="P61" s="108"/>
      <c r="Q61" s="42" t="s">
        <v>15</v>
      </c>
      <c r="R61" s="109" t="s">
        <v>325</v>
      </c>
      <c r="S61" s="110"/>
      <c r="T61" s="111"/>
      <c r="U61" s="128" t="s">
        <v>27</v>
      </c>
      <c r="V61" s="131" t="s">
        <v>531</v>
      </c>
      <c r="W61" s="112"/>
    </row>
    <row r="62" spans="1:23" s="41" customFormat="1" ht="12.75" customHeight="1">
      <c r="A62" s="105"/>
      <c r="B62" s="130" t="s">
        <v>532</v>
      </c>
      <c r="C62" s="107"/>
      <c r="D62" s="108"/>
      <c r="E62" s="42" t="s">
        <v>16</v>
      </c>
      <c r="F62" s="109" t="s">
        <v>421</v>
      </c>
      <c r="G62" s="115"/>
      <c r="H62" s="111"/>
      <c r="I62" s="128" t="s">
        <v>30</v>
      </c>
      <c r="J62" s="131" t="s">
        <v>533</v>
      </c>
      <c r="K62" s="112"/>
      <c r="L62" s="113"/>
      <c r="M62" s="105"/>
      <c r="N62" s="130" t="s">
        <v>534</v>
      </c>
      <c r="O62" s="107"/>
      <c r="P62" s="108"/>
      <c r="Q62" s="42" t="s">
        <v>16</v>
      </c>
      <c r="R62" s="109" t="s">
        <v>535</v>
      </c>
      <c r="S62" s="115"/>
      <c r="T62" s="111"/>
      <c r="U62" s="128" t="s">
        <v>30</v>
      </c>
      <c r="V62" s="131" t="s">
        <v>536</v>
      </c>
      <c r="W62" s="112"/>
    </row>
    <row r="63" spans="1:23" s="41" customFormat="1" ht="12.75" customHeight="1">
      <c r="A63" s="132"/>
      <c r="B63" s="133"/>
      <c r="C63" s="133"/>
      <c r="D63" s="108"/>
      <c r="E63" s="36" t="s">
        <v>18</v>
      </c>
      <c r="F63" s="125" t="s">
        <v>313</v>
      </c>
      <c r="G63" s="133"/>
      <c r="H63" s="133"/>
      <c r="I63" s="134" t="s">
        <v>31</v>
      </c>
      <c r="J63" s="131" t="s">
        <v>537</v>
      </c>
      <c r="K63" s="135"/>
      <c r="L63" s="136"/>
      <c r="M63" s="132"/>
      <c r="N63" s="133"/>
      <c r="O63" s="133"/>
      <c r="P63" s="108"/>
      <c r="Q63" s="36" t="s">
        <v>18</v>
      </c>
      <c r="R63" s="125" t="s">
        <v>190</v>
      </c>
      <c r="S63" s="133"/>
      <c r="T63" s="133"/>
      <c r="U63" s="134" t="s">
        <v>31</v>
      </c>
      <c r="V63" s="131" t="s">
        <v>536</v>
      </c>
      <c r="W63" s="135"/>
    </row>
    <row r="64" spans="1:23" ht="4.5" customHeight="1">
      <c r="A64" s="137"/>
      <c r="B64" s="138"/>
      <c r="C64" s="139"/>
      <c r="D64" s="140"/>
      <c r="E64" s="141"/>
      <c r="F64" s="142"/>
      <c r="G64" s="143"/>
      <c r="H64" s="143"/>
      <c r="I64" s="139"/>
      <c r="J64" s="138"/>
      <c r="K64" s="144"/>
      <c r="L64" s="145"/>
      <c r="M64" s="137"/>
      <c r="N64" s="138"/>
      <c r="O64" s="139"/>
      <c r="P64" s="140"/>
      <c r="Q64" s="141"/>
      <c r="R64" s="142"/>
      <c r="S64" s="143"/>
      <c r="T64" s="143"/>
      <c r="U64" s="139"/>
      <c r="V64" s="138"/>
      <c r="W64" s="144"/>
    </row>
    <row r="65" spans="1:23" ht="12.75" customHeight="1">
      <c r="A65" s="146"/>
      <c r="B65" s="146" t="s">
        <v>32</v>
      </c>
      <c r="C65" s="147"/>
      <c r="D65" s="148" t="s">
        <v>33</v>
      </c>
      <c r="E65" s="148" t="s">
        <v>34</v>
      </c>
      <c r="F65" s="148" t="s">
        <v>35</v>
      </c>
      <c r="G65" s="149" t="s">
        <v>36</v>
      </c>
      <c r="H65" s="150"/>
      <c r="I65" s="147" t="s">
        <v>37</v>
      </c>
      <c r="J65" s="148" t="s">
        <v>32</v>
      </c>
      <c r="K65" s="146" t="s">
        <v>38</v>
      </c>
      <c r="L65" s="28">
        <v>150</v>
      </c>
      <c r="M65" s="146"/>
      <c r="N65" s="146" t="s">
        <v>32</v>
      </c>
      <c r="O65" s="147"/>
      <c r="P65" s="148" t="s">
        <v>33</v>
      </c>
      <c r="Q65" s="148" t="s">
        <v>34</v>
      </c>
      <c r="R65" s="148" t="s">
        <v>35</v>
      </c>
      <c r="S65" s="149" t="s">
        <v>36</v>
      </c>
      <c r="T65" s="150"/>
      <c r="U65" s="147" t="s">
        <v>37</v>
      </c>
      <c r="V65" s="148" t="s">
        <v>32</v>
      </c>
      <c r="W65" s="151" t="s">
        <v>38</v>
      </c>
    </row>
    <row r="66" spans="1:23" ht="12.75">
      <c r="A66" s="152" t="s">
        <v>38</v>
      </c>
      <c r="B66" s="152" t="s">
        <v>39</v>
      </c>
      <c r="C66" s="153" t="s">
        <v>40</v>
      </c>
      <c r="D66" s="154" t="s">
        <v>41</v>
      </c>
      <c r="E66" s="154" t="s">
        <v>42</v>
      </c>
      <c r="F66" s="154"/>
      <c r="G66" s="155" t="s">
        <v>40</v>
      </c>
      <c r="H66" s="155" t="s">
        <v>37</v>
      </c>
      <c r="I66" s="153"/>
      <c r="J66" s="152" t="s">
        <v>39</v>
      </c>
      <c r="K66" s="152"/>
      <c r="L66" s="28">
        <v>150</v>
      </c>
      <c r="M66" s="152" t="s">
        <v>38</v>
      </c>
      <c r="N66" s="152" t="s">
        <v>39</v>
      </c>
      <c r="O66" s="153" t="s">
        <v>40</v>
      </c>
      <c r="P66" s="154" t="s">
        <v>41</v>
      </c>
      <c r="Q66" s="154" t="s">
        <v>42</v>
      </c>
      <c r="R66" s="154"/>
      <c r="S66" s="155" t="s">
        <v>40</v>
      </c>
      <c r="T66" s="155" t="s">
        <v>37</v>
      </c>
      <c r="U66" s="153"/>
      <c r="V66" s="152" t="s">
        <v>39</v>
      </c>
      <c r="W66" s="156"/>
    </row>
    <row r="67" spans="1:23" ht="16.5" customHeight="1">
      <c r="A67" s="157">
        <v>-3.3125</v>
      </c>
      <c r="B67" s="158">
        <v>1</v>
      </c>
      <c r="C67" s="159">
        <v>3</v>
      </c>
      <c r="D67" s="219" t="s">
        <v>478</v>
      </c>
      <c r="E67" s="161" t="s">
        <v>23</v>
      </c>
      <c r="F67" s="162">
        <v>7</v>
      </c>
      <c r="G67" s="163"/>
      <c r="H67" s="163">
        <v>100</v>
      </c>
      <c r="I67" s="164">
        <v>4</v>
      </c>
      <c r="J67" s="165">
        <v>7</v>
      </c>
      <c r="K67" s="221">
        <v>3.3125</v>
      </c>
      <c r="L67" s="28"/>
      <c r="M67" s="157">
        <v>3.1875</v>
      </c>
      <c r="N67" s="158">
        <v>6</v>
      </c>
      <c r="O67" s="159">
        <v>1</v>
      </c>
      <c r="P67" s="218" t="s">
        <v>43</v>
      </c>
      <c r="Q67" s="161" t="s">
        <v>23</v>
      </c>
      <c r="R67" s="162">
        <v>9</v>
      </c>
      <c r="S67" s="163">
        <v>400</v>
      </c>
      <c r="T67" s="163"/>
      <c r="U67" s="164">
        <v>5</v>
      </c>
      <c r="V67" s="165">
        <v>2</v>
      </c>
      <c r="W67" s="217">
        <v>-3.1875</v>
      </c>
    </row>
    <row r="68" spans="1:23" ht="16.5" customHeight="1">
      <c r="A68" s="157">
        <v>-3.3125</v>
      </c>
      <c r="B68" s="158">
        <v>1</v>
      </c>
      <c r="C68" s="159">
        <v>9</v>
      </c>
      <c r="D68" s="219" t="s">
        <v>478</v>
      </c>
      <c r="E68" s="161" t="s">
        <v>23</v>
      </c>
      <c r="F68" s="162">
        <v>7</v>
      </c>
      <c r="G68" s="163"/>
      <c r="H68" s="163">
        <v>100</v>
      </c>
      <c r="I68" s="164">
        <v>2</v>
      </c>
      <c r="J68" s="165">
        <v>7</v>
      </c>
      <c r="K68" s="221">
        <v>3.3125</v>
      </c>
      <c r="L68" s="28"/>
      <c r="M68" s="157">
        <v>3.1875</v>
      </c>
      <c r="N68" s="158">
        <v>6</v>
      </c>
      <c r="O68" s="159">
        <v>2</v>
      </c>
      <c r="P68" s="218" t="s">
        <v>43</v>
      </c>
      <c r="Q68" s="161" t="s">
        <v>23</v>
      </c>
      <c r="R68" s="172">
        <v>9</v>
      </c>
      <c r="S68" s="163">
        <v>400</v>
      </c>
      <c r="T68" s="163"/>
      <c r="U68" s="164">
        <v>10</v>
      </c>
      <c r="V68" s="165">
        <v>2</v>
      </c>
      <c r="W68" s="217">
        <v>-3.1875</v>
      </c>
    </row>
    <row r="69" spans="1:23" ht="16.5" customHeight="1">
      <c r="A69" s="157">
        <v>0.625</v>
      </c>
      <c r="B69" s="158">
        <v>4</v>
      </c>
      <c r="C69" s="159">
        <v>6</v>
      </c>
      <c r="D69" s="222" t="s">
        <v>69</v>
      </c>
      <c r="E69" s="161" t="s">
        <v>31</v>
      </c>
      <c r="F69" s="162">
        <v>6</v>
      </c>
      <c r="G69" s="163">
        <v>50</v>
      </c>
      <c r="H69" s="163"/>
      <c r="I69" s="164">
        <v>10</v>
      </c>
      <c r="J69" s="165">
        <v>4</v>
      </c>
      <c r="K69" s="221">
        <v>-0.625</v>
      </c>
      <c r="L69" s="28"/>
      <c r="M69" s="157">
        <v>3.1875</v>
      </c>
      <c r="N69" s="158">
        <v>6</v>
      </c>
      <c r="O69" s="159">
        <v>7</v>
      </c>
      <c r="P69" s="218" t="s">
        <v>43</v>
      </c>
      <c r="Q69" s="161" t="s">
        <v>27</v>
      </c>
      <c r="R69" s="172">
        <v>9</v>
      </c>
      <c r="S69" s="163">
        <v>400</v>
      </c>
      <c r="T69" s="163"/>
      <c r="U69" s="164">
        <v>9</v>
      </c>
      <c r="V69" s="165">
        <v>2</v>
      </c>
      <c r="W69" s="217">
        <v>-3.1875</v>
      </c>
    </row>
    <row r="70" spans="1:23" ht="16.5" customHeight="1">
      <c r="A70" s="157">
        <v>1.625</v>
      </c>
      <c r="B70" s="158">
        <v>6</v>
      </c>
      <c r="C70" s="159">
        <v>1</v>
      </c>
      <c r="D70" s="219" t="s">
        <v>538</v>
      </c>
      <c r="E70" s="161" t="s">
        <v>23</v>
      </c>
      <c r="F70" s="172">
        <v>8</v>
      </c>
      <c r="G70" s="163">
        <v>90</v>
      </c>
      <c r="H70" s="163"/>
      <c r="I70" s="164">
        <v>8</v>
      </c>
      <c r="J70" s="165">
        <v>2</v>
      </c>
      <c r="K70" s="221">
        <v>-1.625</v>
      </c>
      <c r="L70" s="28"/>
      <c r="M70" s="157">
        <v>-6.75</v>
      </c>
      <c r="N70" s="158">
        <v>2</v>
      </c>
      <c r="O70" s="159">
        <v>4</v>
      </c>
      <c r="P70" s="219" t="s">
        <v>59</v>
      </c>
      <c r="Q70" s="161" t="s">
        <v>23</v>
      </c>
      <c r="R70" s="172">
        <v>9</v>
      </c>
      <c r="S70" s="163"/>
      <c r="T70" s="163">
        <v>50</v>
      </c>
      <c r="U70" s="164">
        <v>8</v>
      </c>
      <c r="V70" s="165">
        <v>6</v>
      </c>
      <c r="W70" s="217">
        <v>6.75</v>
      </c>
    </row>
    <row r="71" spans="1:23" ht="16.5" customHeight="1">
      <c r="A71" s="157">
        <v>6.3125</v>
      </c>
      <c r="B71" s="158">
        <v>8</v>
      </c>
      <c r="C71" s="159">
        <v>7</v>
      </c>
      <c r="D71" s="219" t="s">
        <v>397</v>
      </c>
      <c r="E71" s="161" t="s">
        <v>30</v>
      </c>
      <c r="F71" s="172">
        <v>6</v>
      </c>
      <c r="G71" s="163">
        <v>300</v>
      </c>
      <c r="H71" s="163"/>
      <c r="I71" s="164">
        <v>5</v>
      </c>
      <c r="J71" s="165">
        <v>0</v>
      </c>
      <c r="K71" s="221">
        <v>-6.3125</v>
      </c>
      <c r="L71" s="28"/>
      <c r="M71" s="157">
        <v>-8.0625</v>
      </c>
      <c r="N71" s="158">
        <v>0</v>
      </c>
      <c r="O71" s="159">
        <v>6</v>
      </c>
      <c r="P71" s="218" t="s">
        <v>43</v>
      </c>
      <c r="Q71" s="161" t="s">
        <v>23</v>
      </c>
      <c r="R71" s="172">
        <v>7</v>
      </c>
      <c r="S71" s="163"/>
      <c r="T71" s="163">
        <v>100</v>
      </c>
      <c r="U71" s="164">
        <v>3</v>
      </c>
      <c r="V71" s="165">
        <v>8</v>
      </c>
      <c r="W71" s="217">
        <v>8.0625</v>
      </c>
    </row>
    <row r="72" spans="1:23" s="41" customFormat="1" ht="30" customHeight="1">
      <c r="A72" s="29"/>
      <c r="B72" s="29"/>
      <c r="C72" s="56"/>
      <c r="D72" s="29"/>
      <c r="E72" s="29"/>
      <c r="F72" s="29"/>
      <c r="G72" s="29"/>
      <c r="H72" s="29"/>
      <c r="I72" s="56"/>
      <c r="J72" s="29"/>
      <c r="K72" s="29"/>
      <c r="L72" s="54"/>
      <c r="M72" s="29"/>
      <c r="N72" s="29"/>
      <c r="O72" s="56"/>
      <c r="P72" s="29"/>
      <c r="Q72" s="29"/>
      <c r="R72" s="29"/>
      <c r="S72" s="29"/>
      <c r="T72" s="29"/>
      <c r="U72" s="56"/>
      <c r="V72" s="29"/>
      <c r="W72" s="29"/>
    </row>
    <row r="73" spans="1:23" s="41" customFormat="1" ht="15">
      <c r="A73" s="20"/>
      <c r="B73" s="21" t="s">
        <v>5</v>
      </c>
      <c r="C73" s="22"/>
      <c r="D73" s="21"/>
      <c r="E73" s="23" t="s">
        <v>71</v>
      </c>
      <c r="F73" s="24"/>
      <c r="G73" s="25" t="s">
        <v>7</v>
      </c>
      <c r="H73" s="25"/>
      <c r="I73" s="26" t="s">
        <v>46</v>
      </c>
      <c r="J73" s="26"/>
      <c r="K73" s="27"/>
      <c r="L73" s="28">
        <v>150</v>
      </c>
      <c r="M73" s="20"/>
      <c r="N73" s="21" t="s">
        <v>5</v>
      </c>
      <c r="O73" s="22"/>
      <c r="P73" s="21"/>
      <c r="Q73" s="23" t="s">
        <v>72</v>
      </c>
      <c r="R73" s="24"/>
      <c r="S73" s="25" t="s">
        <v>7</v>
      </c>
      <c r="T73" s="25"/>
      <c r="U73" s="26" t="s">
        <v>48</v>
      </c>
      <c r="V73" s="26"/>
      <c r="W73" s="27"/>
    </row>
    <row r="74" spans="1:23" s="41" customFormat="1" ht="12.75">
      <c r="A74" s="30"/>
      <c r="B74" s="30"/>
      <c r="C74" s="31"/>
      <c r="D74" s="32"/>
      <c r="E74" s="32"/>
      <c r="F74" s="32"/>
      <c r="G74" s="33" t="s">
        <v>11</v>
      </c>
      <c r="H74" s="33"/>
      <c r="I74" s="26" t="s">
        <v>50</v>
      </c>
      <c r="J74" s="26"/>
      <c r="K74" s="27"/>
      <c r="L74" s="28">
        <v>150</v>
      </c>
      <c r="M74" s="30"/>
      <c r="N74" s="30"/>
      <c r="O74" s="31"/>
      <c r="P74" s="32"/>
      <c r="Q74" s="32"/>
      <c r="R74" s="32"/>
      <c r="S74" s="33" t="s">
        <v>11</v>
      </c>
      <c r="T74" s="33"/>
      <c r="U74" s="26" t="s">
        <v>12</v>
      </c>
      <c r="V74" s="26"/>
      <c r="W74" s="27"/>
    </row>
    <row r="75" spans="1:23" s="41" customFormat="1" ht="4.5" customHeight="1">
      <c r="A75" s="97"/>
      <c r="B75" s="98"/>
      <c r="C75" s="99"/>
      <c r="D75" s="100"/>
      <c r="E75" s="101"/>
      <c r="F75" s="102"/>
      <c r="G75" s="103"/>
      <c r="H75" s="103"/>
      <c r="I75" s="99"/>
      <c r="J75" s="98"/>
      <c r="K75" s="104"/>
      <c r="L75" s="92"/>
      <c r="M75" s="97"/>
      <c r="N75" s="98"/>
      <c r="O75" s="99"/>
      <c r="P75" s="100"/>
      <c r="Q75" s="101"/>
      <c r="R75" s="102"/>
      <c r="S75" s="103"/>
      <c r="T75" s="103"/>
      <c r="U75" s="99"/>
      <c r="V75" s="98"/>
      <c r="W75" s="104"/>
    </row>
    <row r="76" spans="1:23" s="41" customFormat="1" ht="12.75" customHeight="1">
      <c r="A76" s="105"/>
      <c r="B76" s="106"/>
      <c r="C76" s="107"/>
      <c r="D76" s="108"/>
      <c r="E76" s="36" t="s">
        <v>14</v>
      </c>
      <c r="F76" s="109" t="s">
        <v>153</v>
      </c>
      <c r="G76" s="110"/>
      <c r="H76" s="111"/>
      <c r="I76" s="111"/>
      <c r="J76" s="106"/>
      <c r="K76" s="112"/>
      <c r="L76" s="113"/>
      <c r="M76" s="105"/>
      <c r="N76" s="106"/>
      <c r="O76" s="107"/>
      <c r="P76" s="108"/>
      <c r="Q76" s="36" t="s">
        <v>14</v>
      </c>
      <c r="R76" s="116" t="s">
        <v>539</v>
      </c>
      <c r="S76" s="110"/>
      <c r="T76" s="111"/>
      <c r="U76" s="111"/>
      <c r="V76" s="106"/>
      <c r="W76" s="112"/>
    </row>
    <row r="77" spans="1:23" s="41" customFormat="1" ht="12.75" customHeight="1">
      <c r="A77" s="105"/>
      <c r="B77" s="106"/>
      <c r="C77" s="107"/>
      <c r="D77" s="108"/>
      <c r="E77" s="42" t="s">
        <v>15</v>
      </c>
      <c r="F77" s="109" t="s">
        <v>540</v>
      </c>
      <c r="G77" s="115"/>
      <c r="H77" s="111"/>
      <c r="I77" s="111"/>
      <c r="J77" s="106"/>
      <c r="K77" s="112"/>
      <c r="L77" s="113"/>
      <c r="M77" s="105"/>
      <c r="N77" s="106"/>
      <c r="O77" s="107"/>
      <c r="P77" s="108"/>
      <c r="Q77" s="42" t="s">
        <v>15</v>
      </c>
      <c r="R77" s="109" t="s">
        <v>541</v>
      </c>
      <c r="S77" s="115"/>
      <c r="T77" s="111"/>
      <c r="U77" s="111"/>
      <c r="V77" s="106"/>
      <c r="W77" s="112"/>
    </row>
    <row r="78" spans="1:23" s="41" customFormat="1" ht="12.75" customHeight="1">
      <c r="A78" s="105"/>
      <c r="B78" s="106"/>
      <c r="C78" s="107"/>
      <c r="D78" s="108"/>
      <c r="E78" s="42" t="s">
        <v>16</v>
      </c>
      <c r="F78" s="109" t="s">
        <v>542</v>
      </c>
      <c r="G78" s="110"/>
      <c r="H78" s="111"/>
      <c r="I78" s="111"/>
      <c r="J78" s="106"/>
      <c r="K78" s="112"/>
      <c r="L78" s="113"/>
      <c r="M78" s="105"/>
      <c r="N78" s="106"/>
      <c r="O78" s="107"/>
      <c r="P78" s="108"/>
      <c r="Q78" s="42" t="s">
        <v>16</v>
      </c>
      <c r="R78" s="109" t="s">
        <v>543</v>
      </c>
      <c r="S78" s="110"/>
      <c r="T78" s="111"/>
      <c r="U78" s="111"/>
      <c r="V78" s="106"/>
      <c r="W78" s="112"/>
    </row>
    <row r="79" spans="1:23" s="41" customFormat="1" ht="12.75" customHeight="1">
      <c r="A79" s="105"/>
      <c r="B79" s="106"/>
      <c r="C79" s="107"/>
      <c r="D79" s="108"/>
      <c r="E79" s="36" t="s">
        <v>18</v>
      </c>
      <c r="F79" s="109" t="s">
        <v>544</v>
      </c>
      <c r="G79" s="110"/>
      <c r="H79" s="111"/>
      <c r="I79" s="111"/>
      <c r="J79" s="106"/>
      <c r="K79" s="112"/>
      <c r="L79" s="113"/>
      <c r="M79" s="105"/>
      <c r="N79" s="106"/>
      <c r="O79" s="107"/>
      <c r="P79" s="108"/>
      <c r="Q79" s="36" t="s">
        <v>18</v>
      </c>
      <c r="R79" s="109" t="s">
        <v>545</v>
      </c>
      <c r="S79" s="110"/>
      <c r="T79" s="111"/>
      <c r="U79" s="111"/>
      <c r="V79" s="106"/>
      <c r="W79" s="112"/>
    </row>
    <row r="80" spans="1:23" s="41" customFormat="1" ht="12.75" customHeight="1">
      <c r="A80" s="117" t="s">
        <v>14</v>
      </c>
      <c r="B80" s="118" t="s">
        <v>21</v>
      </c>
      <c r="C80" s="107"/>
      <c r="D80" s="108"/>
      <c r="E80" s="119"/>
      <c r="F80" s="110"/>
      <c r="G80" s="36" t="s">
        <v>14</v>
      </c>
      <c r="H80" s="178" t="s">
        <v>281</v>
      </c>
      <c r="I80" s="110"/>
      <c r="J80" s="115"/>
      <c r="K80" s="112"/>
      <c r="L80" s="113"/>
      <c r="M80" s="117" t="s">
        <v>14</v>
      </c>
      <c r="N80" s="118" t="s">
        <v>526</v>
      </c>
      <c r="O80" s="107"/>
      <c r="P80" s="108"/>
      <c r="Q80" s="119"/>
      <c r="R80" s="110"/>
      <c r="S80" s="36" t="s">
        <v>14</v>
      </c>
      <c r="T80" s="120" t="s">
        <v>546</v>
      </c>
      <c r="U80" s="110"/>
      <c r="V80" s="115"/>
      <c r="W80" s="112"/>
    </row>
    <row r="81" spans="1:23" s="41" customFormat="1" ht="12.75" customHeight="1">
      <c r="A81" s="121" t="s">
        <v>15</v>
      </c>
      <c r="B81" s="118" t="s">
        <v>547</v>
      </c>
      <c r="C81" s="122"/>
      <c r="D81" s="108"/>
      <c r="E81" s="119"/>
      <c r="F81" s="123"/>
      <c r="G81" s="42" t="s">
        <v>15</v>
      </c>
      <c r="H81" s="120" t="s">
        <v>338</v>
      </c>
      <c r="I81" s="110"/>
      <c r="J81" s="115"/>
      <c r="K81" s="112"/>
      <c r="L81" s="113"/>
      <c r="M81" s="121" t="s">
        <v>15</v>
      </c>
      <c r="N81" s="118" t="s">
        <v>171</v>
      </c>
      <c r="O81" s="122"/>
      <c r="P81" s="108"/>
      <c r="Q81" s="119"/>
      <c r="R81" s="123"/>
      <c r="S81" s="42" t="s">
        <v>15</v>
      </c>
      <c r="T81" s="120" t="s">
        <v>548</v>
      </c>
      <c r="U81" s="110"/>
      <c r="V81" s="115"/>
      <c r="W81" s="112"/>
    </row>
    <row r="82" spans="1:23" s="41" customFormat="1" ht="12.75" customHeight="1">
      <c r="A82" s="121" t="s">
        <v>16</v>
      </c>
      <c r="B82" s="118" t="s">
        <v>321</v>
      </c>
      <c r="C82" s="107"/>
      <c r="D82" s="108"/>
      <c r="E82" s="119"/>
      <c r="F82" s="123"/>
      <c r="G82" s="42" t="s">
        <v>16</v>
      </c>
      <c r="H82" s="120" t="s">
        <v>449</v>
      </c>
      <c r="I82" s="110"/>
      <c r="J82" s="110"/>
      <c r="K82" s="112"/>
      <c r="L82" s="113"/>
      <c r="M82" s="121" t="s">
        <v>16</v>
      </c>
      <c r="N82" s="118" t="s">
        <v>549</v>
      </c>
      <c r="O82" s="107"/>
      <c r="P82" s="108"/>
      <c r="Q82" s="119"/>
      <c r="R82" s="123"/>
      <c r="S82" s="42" t="s">
        <v>16</v>
      </c>
      <c r="T82" s="120" t="s">
        <v>550</v>
      </c>
      <c r="U82" s="110"/>
      <c r="V82" s="110"/>
      <c r="W82" s="112"/>
    </row>
    <row r="83" spans="1:23" s="41" customFormat="1" ht="12.75" customHeight="1">
      <c r="A83" s="117" t="s">
        <v>18</v>
      </c>
      <c r="B83" s="118" t="s">
        <v>551</v>
      </c>
      <c r="C83" s="122"/>
      <c r="D83" s="108"/>
      <c r="E83" s="119"/>
      <c r="F83" s="110"/>
      <c r="G83" s="36" t="s">
        <v>18</v>
      </c>
      <c r="H83" s="120" t="s">
        <v>552</v>
      </c>
      <c r="I83" s="110"/>
      <c r="J83" s="124" t="s">
        <v>154</v>
      </c>
      <c r="K83" s="112"/>
      <c r="L83" s="113"/>
      <c r="M83" s="117" t="s">
        <v>18</v>
      </c>
      <c r="N83" s="118" t="s">
        <v>553</v>
      </c>
      <c r="O83" s="122"/>
      <c r="P83" s="108"/>
      <c r="Q83" s="119"/>
      <c r="R83" s="110"/>
      <c r="S83" s="36" t="s">
        <v>18</v>
      </c>
      <c r="T83" s="120" t="s">
        <v>554</v>
      </c>
      <c r="U83" s="110"/>
      <c r="V83" s="124" t="s">
        <v>154</v>
      </c>
      <c r="W83" s="112"/>
    </row>
    <row r="84" spans="1:23" s="41" customFormat="1" ht="12.75" customHeight="1">
      <c r="A84" s="126"/>
      <c r="B84" s="122"/>
      <c r="C84" s="122"/>
      <c r="D84" s="108"/>
      <c r="E84" s="36" t="s">
        <v>14</v>
      </c>
      <c r="F84" s="109" t="s">
        <v>555</v>
      </c>
      <c r="G84" s="110"/>
      <c r="H84" s="127"/>
      <c r="I84" s="128" t="s">
        <v>23</v>
      </c>
      <c r="J84" s="129" t="s">
        <v>556</v>
      </c>
      <c r="K84" s="112"/>
      <c r="L84" s="113"/>
      <c r="M84" s="126"/>
      <c r="N84" s="122"/>
      <c r="O84" s="122"/>
      <c r="P84" s="108"/>
      <c r="Q84" s="36" t="s">
        <v>14</v>
      </c>
      <c r="R84" s="109" t="s">
        <v>557</v>
      </c>
      <c r="S84" s="110"/>
      <c r="T84" s="127"/>
      <c r="U84" s="128" t="s">
        <v>23</v>
      </c>
      <c r="V84" s="129" t="s">
        <v>558</v>
      </c>
      <c r="W84" s="112"/>
    </row>
    <row r="85" spans="1:23" s="41" customFormat="1" ht="12.75" customHeight="1">
      <c r="A85" s="105"/>
      <c r="B85" s="130" t="s">
        <v>25</v>
      </c>
      <c r="C85" s="107"/>
      <c r="D85" s="108"/>
      <c r="E85" s="42" t="s">
        <v>15</v>
      </c>
      <c r="F85" s="116" t="s">
        <v>251</v>
      </c>
      <c r="G85" s="110"/>
      <c r="H85" s="111"/>
      <c r="I85" s="128" t="s">
        <v>27</v>
      </c>
      <c r="J85" s="131" t="s">
        <v>559</v>
      </c>
      <c r="K85" s="112"/>
      <c r="L85" s="113"/>
      <c r="M85" s="105"/>
      <c r="N85" s="130" t="s">
        <v>25</v>
      </c>
      <c r="O85" s="107"/>
      <c r="P85" s="108"/>
      <c r="Q85" s="42" t="s">
        <v>15</v>
      </c>
      <c r="R85" s="109" t="s">
        <v>560</v>
      </c>
      <c r="S85" s="110"/>
      <c r="T85" s="111"/>
      <c r="U85" s="128" t="s">
        <v>27</v>
      </c>
      <c r="V85" s="131" t="s">
        <v>558</v>
      </c>
      <c r="W85" s="112"/>
    </row>
    <row r="86" spans="1:23" s="41" customFormat="1" ht="12.75" customHeight="1">
      <c r="A86" s="105"/>
      <c r="B86" s="130" t="s">
        <v>561</v>
      </c>
      <c r="C86" s="107"/>
      <c r="D86" s="108"/>
      <c r="E86" s="42" t="s">
        <v>16</v>
      </c>
      <c r="F86" s="109" t="s">
        <v>562</v>
      </c>
      <c r="G86" s="115"/>
      <c r="H86" s="111"/>
      <c r="I86" s="128" t="s">
        <v>30</v>
      </c>
      <c r="J86" s="131" t="s">
        <v>563</v>
      </c>
      <c r="K86" s="112"/>
      <c r="L86" s="113"/>
      <c r="M86" s="105"/>
      <c r="N86" s="130" t="s">
        <v>564</v>
      </c>
      <c r="O86" s="107"/>
      <c r="P86" s="108"/>
      <c r="Q86" s="42" t="s">
        <v>16</v>
      </c>
      <c r="R86" s="109" t="s">
        <v>181</v>
      </c>
      <c r="S86" s="115"/>
      <c r="T86" s="111"/>
      <c r="U86" s="128" t="s">
        <v>30</v>
      </c>
      <c r="V86" s="131" t="s">
        <v>565</v>
      </c>
      <c r="W86" s="112"/>
    </row>
    <row r="87" spans="1:23" s="41" customFormat="1" ht="12.75" customHeight="1">
      <c r="A87" s="132"/>
      <c r="B87" s="133"/>
      <c r="C87" s="133"/>
      <c r="D87" s="108"/>
      <c r="E87" s="36" t="s">
        <v>18</v>
      </c>
      <c r="F87" s="118" t="s">
        <v>566</v>
      </c>
      <c r="G87" s="133"/>
      <c r="H87" s="133"/>
      <c r="I87" s="134" t="s">
        <v>31</v>
      </c>
      <c r="J87" s="131" t="s">
        <v>563</v>
      </c>
      <c r="K87" s="135"/>
      <c r="L87" s="136"/>
      <c r="M87" s="132"/>
      <c r="N87" s="133"/>
      <c r="O87" s="133"/>
      <c r="P87" s="108"/>
      <c r="Q87" s="36" t="s">
        <v>18</v>
      </c>
      <c r="R87" s="118" t="s">
        <v>415</v>
      </c>
      <c r="S87" s="133"/>
      <c r="T87" s="133"/>
      <c r="U87" s="134" t="s">
        <v>31</v>
      </c>
      <c r="V87" s="131" t="s">
        <v>565</v>
      </c>
      <c r="W87" s="135"/>
    </row>
    <row r="88" spans="1:23" ht="4.5" customHeight="1">
      <c r="A88" s="137"/>
      <c r="B88" s="138"/>
      <c r="C88" s="139"/>
      <c r="D88" s="140"/>
      <c r="E88" s="141"/>
      <c r="F88" s="142"/>
      <c r="G88" s="143"/>
      <c r="H88" s="143"/>
      <c r="I88" s="139"/>
      <c r="J88" s="138"/>
      <c r="K88" s="144"/>
      <c r="L88" s="145"/>
      <c r="M88" s="137"/>
      <c r="N88" s="138"/>
      <c r="O88" s="139"/>
      <c r="P88" s="140"/>
      <c r="Q88" s="141"/>
      <c r="R88" s="142"/>
      <c r="S88" s="143"/>
      <c r="T88" s="143"/>
      <c r="U88" s="139"/>
      <c r="V88" s="138"/>
      <c r="W88" s="144"/>
    </row>
    <row r="89" spans="1:23" ht="12.75" customHeight="1">
      <c r="A89" s="146"/>
      <c r="B89" s="146" t="s">
        <v>32</v>
      </c>
      <c r="C89" s="147"/>
      <c r="D89" s="148" t="s">
        <v>33</v>
      </c>
      <c r="E89" s="148" t="s">
        <v>34</v>
      </c>
      <c r="F89" s="148" t="s">
        <v>35</v>
      </c>
      <c r="G89" s="149" t="s">
        <v>36</v>
      </c>
      <c r="H89" s="150"/>
      <c r="I89" s="147" t="s">
        <v>37</v>
      </c>
      <c r="J89" s="148" t="s">
        <v>32</v>
      </c>
      <c r="K89" s="146" t="s">
        <v>38</v>
      </c>
      <c r="L89" s="28">
        <v>150</v>
      </c>
      <c r="M89" s="146"/>
      <c r="N89" s="146" t="s">
        <v>32</v>
      </c>
      <c r="O89" s="147"/>
      <c r="P89" s="148" t="s">
        <v>33</v>
      </c>
      <c r="Q89" s="148" t="s">
        <v>34</v>
      </c>
      <c r="R89" s="148" t="s">
        <v>35</v>
      </c>
      <c r="S89" s="149" t="s">
        <v>36</v>
      </c>
      <c r="T89" s="150"/>
      <c r="U89" s="147" t="s">
        <v>37</v>
      </c>
      <c r="V89" s="148" t="s">
        <v>32</v>
      </c>
      <c r="W89" s="151" t="s">
        <v>38</v>
      </c>
    </row>
    <row r="90" spans="1:23" ht="12.75">
      <c r="A90" s="152" t="s">
        <v>38</v>
      </c>
      <c r="B90" s="152" t="s">
        <v>39</v>
      </c>
      <c r="C90" s="153" t="s">
        <v>40</v>
      </c>
      <c r="D90" s="154" t="s">
        <v>41</v>
      </c>
      <c r="E90" s="154" t="s">
        <v>42</v>
      </c>
      <c r="F90" s="154"/>
      <c r="G90" s="155" t="s">
        <v>40</v>
      </c>
      <c r="H90" s="155" t="s">
        <v>37</v>
      </c>
      <c r="I90" s="153"/>
      <c r="J90" s="152" t="s">
        <v>39</v>
      </c>
      <c r="K90" s="152"/>
      <c r="L90" s="28">
        <v>150</v>
      </c>
      <c r="M90" s="152" t="s">
        <v>38</v>
      </c>
      <c r="N90" s="152" t="s">
        <v>39</v>
      </c>
      <c r="O90" s="153" t="s">
        <v>40</v>
      </c>
      <c r="P90" s="154" t="s">
        <v>41</v>
      </c>
      <c r="Q90" s="154" t="s">
        <v>42</v>
      </c>
      <c r="R90" s="154"/>
      <c r="S90" s="155" t="s">
        <v>40</v>
      </c>
      <c r="T90" s="155" t="s">
        <v>37</v>
      </c>
      <c r="U90" s="153"/>
      <c r="V90" s="152" t="s">
        <v>39</v>
      </c>
      <c r="W90" s="156"/>
    </row>
    <row r="91" spans="1:23" ht="16.5" customHeight="1">
      <c r="A91" s="157">
        <v>1.3125</v>
      </c>
      <c r="B91" s="158">
        <v>7</v>
      </c>
      <c r="C91" s="159">
        <v>5</v>
      </c>
      <c r="D91" s="220" t="s">
        <v>567</v>
      </c>
      <c r="E91" s="161" t="s">
        <v>23</v>
      </c>
      <c r="F91" s="172">
        <v>13</v>
      </c>
      <c r="G91" s="163">
        <v>720</v>
      </c>
      <c r="H91" s="163"/>
      <c r="I91" s="164">
        <v>6</v>
      </c>
      <c r="J91" s="165">
        <v>1</v>
      </c>
      <c r="K91" s="221">
        <v>-1.3125</v>
      </c>
      <c r="L91" s="28"/>
      <c r="M91" s="157">
        <v>-0.375</v>
      </c>
      <c r="N91" s="158">
        <v>2</v>
      </c>
      <c r="O91" s="159">
        <v>5</v>
      </c>
      <c r="P91" s="220" t="s">
        <v>69</v>
      </c>
      <c r="Q91" s="161" t="s">
        <v>23</v>
      </c>
      <c r="R91" s="172">
        <v>7</v>
      </c>
      <c r="S91" s="163">
        <v>90</v>
      </c>
      <c r="T91" s="163"/>
      <c r="U91" s="164">
        <v>6</v>
      </c>
      <c r="V91" s="165">
        <v>6</v>
      </c>
      <c r="W91" s="217">
        <v>0.375</v>
      </c>
    </row>
    <row r="92" spans="1:23" ht="16.5" customHeight="1">
      <c r="A92" s="157">
        <v>-12.1875</v>
      </c>
      <c r="B92" s="158">
        <v>0</v>
      </c>
      <c r="C92" s="159">
        <v>8</v>
      </c>
      <c r="D92" s="219" t="s">
        <v>205</v>
      </c>
      <c r="E92" s="161" t="s">
        <v>23</v>
      </c>
      <c r="F92" s="162">
        <v>11</v>
      </c>
      <c r="G92" s="163"/>
      <c r="H92" s="163">
        <v>100</v>
      </c>
      <c r="I92" s="164">
        <v>3</v>
      </c>
      <c r="J92" s="165">
        <v>8</v>
      </c>
      <c r="K92" s="221">
        <v>12.1875</v>
      </c>
      <c r="L92" s="28"/>
      <c r="M92" s="157">
        <v>0.5625</v>
      </c>
      <c r="N92" s="158">
        <v>6</v>
      </c>
      <c r="O92" s="159">
        <v>8</v>
      </c>
      <c r="P92" s="218" t="s">
        <v>69</v>
      </c>
      <c r="Q92" s="161" t="s">
        <v>23</v>
      </c>
      <c r="R92" s="162">
        <v>8</v>
      </c>
      <c r="S92" s="163">
        <v>120</v>
      </c>
      <c r="T92" s="163"/>
      <c r="U92" s="164">
        <v>3</v>
      </c>
      <c r="V92" s="165">
        <v>2</v>
      </c>
      <c r="W92" s="217">
        <v>-0.5625</v>
      </c>
    </row>
    <row r="93" spans="1:23" ht="16.5" customHeight="1">
      <c r="A93" s="157">
        <v>-0.5625</v>
      </c>
      <c r="B93" s="158">
        <v>2</v>
      </c>
      <c r="C93" s="159">
        <v>1</v>
      </c>
      <c r="D93" s="219" t="s">
        <v>59</v>
      </c>
      <c r="E93" s="161" t="s">
        <v>27</v>
      </c>
      <c r="F93" s="162">
        <v>11</v>
      </c>
      <c r="G93" s="163">
        <v>650</v>
      </c>
      <c r="H93" s="163"/>
      <c r="I93" s="164">
        <v>9</v>
      </c>
      <c r="J93" s="165">
        <v>6</v>
      </c>
      <c r="K93" s="221">
        <v>0.5625</v>
      </c>
      <c r="L93" s="28"/>
      <c r="M93" s="157">
        <v>-4.6875</v>
      </c>
      <c r="N93" s="158">
        <v>0</v>
      </c>
      <c r="O93" s="159">
        <v>1</v>
      </c>
      <c r="P93" s="218" t="s">
        <v>69</v>
      </c>
      <c r="Q93" s="161" t="s">
        <v>30</v>
      </c>
      <c r="R93" s="162">
        <v>7</v>
      </c>
      <c r="S93" s="163"/>
      <c r="T93" s="163">
        <v>90</v>
      </c>
      <c r="U93" s="164">
        <v>9</v>
      </c>
      <c r="V93" s="165">
        <v>8</v>
      </c>
      <c r="W93" s="217">
        <v>4.6875</v>
      </c>
    </row>
    <row r="94" spans="1:23" ht="16.5" customHeight="1">
      <c r="A94" s="157">
        <v>1.3125</v>
      </c>
      <c r="B94" s="158">
        <v>4</v>
      </c>
      <c r="C94" s="159">
        <v>2</v>
      </c>
      <c r="D94" s="219" t="s">
        <v>59</v>
      </c>
      <c r="E94" s="161" t="s">
        <v>27</v>
      </c>
      <c r="F94" s="162">
        <v>13</v>
      </c>
      <c r="G94" s="163">
        <v>710</v>
      </c>
      <c r="H94" s="163"/>
      <c r="I94" s="164">
        <v>4</v>
      </c>
      <c r="J94" s="165">
        <v>4</v>
      </c>
      <c r="K94" s="223">
        <v>-1.3125</v>
      </c>
      <c r="L94" s="28"/>
      <c r="M94" s="157">
        <v>0.5625</v>
      </c>
      <c r="N94" s="158">
        <v>6</v>
      </c>
      <c r="O94" s="159">
        <v>2</v>
      </c>
      <c r="P94" s="222" t="s">
        <v>69</v>
      </c>
      <c r="Q94" s="161" t="s">
        <v>27</v>
      </c>
      <c r="R94" s="162">
        <v>8</v>
      </c>
      <c r="S94" s="163">
        <v>120</v>
      </c>
      <c r="T94" s="163"/>
      <c r="U94" s="164">
        <v>4</v>
      </c>
      <c r="V94" s="165">
        <v>2</v>
      </c>
      <c r="W94" s="217">
        <v>-0.5625</v>
      </c>
    </row>
    <row r="95" spans="1:23" ht="16.5" customHeight="1">
      <c r="A95" s="157">
        <v>1.3125</v>
      </c>
      <c r="B95" s="158">
        <v>7</v>
      </c>
      <c r="C95" s="159">
        <v>7</v>
      </c>
      <c r="D95" s="222" t="s">
        <v>43</v>
      </c>
      <c r="E95" s="161" t="s">
        <v>23</v>
      </c>
      <c r="F95" s="162">
        <v>13</v>
      </c>
      <c r="G95" s="163">
        <v>720</v>
      </c>
      <c r="H95" s="163"/>
      <c r="I95" s="164">
        <v>10</v>
      </c>
      <c r="J95" s="165">
        <v>1</v>
      </c>
      <c r="K95" s="221">
        <v>-1.3125</v>
      </c>
      <c r="L95" s="28"/>
      <c r="M95" s="157">
        <v>0.5625</v>
      </c>
      <c r="N95" s="158">
        <v>6</v>
      </c>
      <c r="O95" s="159">
        <v>7</v>
      </c>
      <c r="P95" s="222" t="s">
        <v>69</v>
      </c>
      <c r="Q95" s="161" t="s">
        <v>27</v>
      </c>
      <c r="R95" s="162">
        <v>8</v>
      </c>
      <c r="S95" s="163">
        <v>120</v>
      </c>
      <c r="T95" s="163"/>
      <c r="U95" s="164">
        <v>10</v>
      </c>
      <c r="V95" s="165">
        <v>2</v>
      </c>
      <c r="W95" s="217">
        <v>-0.5625</v>
      </c>
    </row>
    <row r="96" spans="1:23" s="41" customFormat="1" ht="9.75" customHeight="1">
      <c r="A96" s="29"/>
      <c r="B96" s="29"/>
      <c r="C96" s="56"/>
      <c r="D96" s="29"/>
      <c r="E96" s="29"/>
      <c r="F96" s="29"/>
      <c r="G96" s="29"/>
      <c r="H96" s="29"/>
      <c r="I96" s="56"/>
      <c r="J96" s="29"/>
      <c r="K96" s="29"/>
      <c r="L96" s="54"/>
      <c r="M96" s="29"/>
      <c r="N96" s="29"/>
      <c r="O96" s="56"/>
      <c r="P96" s="29"/>
      <c r="Q96" s="29"/>
      <c r="R96" s="29"/>
      <c r="S96" s="29"/>
      <c r="T96" s="29"/>
      <c r="U96" s="56"/>
      <c r="V96" s="29"/>
      <c r="W96" s="29"/>
    </row>
    <row r="97" spans="1:23" s="41" customFormat="1" ht="15">
      <c r="A97" s="20"/>
      <c r="B97" s="21" t="s">
        <v>5</v>
      </c>
      <c r="C97" s="22"/>
      <c r="D97" s="21"/>
      <c r="E97" s="23" t="s">
        <v>76</v>
      </c>
      <c r="F97" s="24"/>
      <c r="G97" s="25" t="s">
        <v>7</v>
      </c>
      <c r="H97" s="25"/>
      <c r="I97" s="26" t="s">
        <v>8</v>
      </c>
      <c r="J97" s="26"/>
      <c r="K97" s="27"/>
      <c r="L97" s="28">
        <v>150</v>
      </c>
      <c r="M97" s="20"/>
      <c r="N97" s="21" t="s">
        <v>5</v>
      </c>
      <c r="O97" s="22"/>
      <c r="P97" s="21"/>
      <c r="Q97" s="23" t="s">
        <v>77</v>
      </c>
      <c r="R97" s="24"/>
      <c r="S97" s="25" t="s">
        <v>7</v>
      </c>
      <c r="T97" s="25"/>
      <c r="U97" s="26" t="s">
        <v>10</v>
      </c>
      <c r="V97" s="26"/>
      <c r="W97" s="27"/>
    </row>
    <row r="98" spans="1:23" s="41" customFormat="1" ht="12.75">
      <c r="A98" s="30"/>
      <c r="B98" s="30"/>
      <c r="C98" s="31"/>
      <c r="D98" s="32"/>
      <c r="E98" s="32"/>
      <c r="F98" s="32"/>
      <c r="G98" s="33" t="s">
        <v>11</v>
      </c>
      <c r="H98" s="33"/>
      <c r="I98" s="26" t="s">
        <v>49</v>
      </c>
      <c r="J98" s="26"/>
      <c r="K98" s="27"/>
      <c r="L98" s="28">
        <v>150</v>
      </c>
      <c r="M98" s="30"/>
      <c r="N98" s="30"/>
      <c r="O98" s="31"/>
      <c r="P98" s="32"/>
      <c r="Q98" s="32"/>
      <c r="R98" s="32"/>
      <c r="S98" s="33" t="s">
        <v>11</v>
      </c>
      <c r="T98" s="33"/>
      <c r="U98" s="26" t="s">
        <v>50</v>
      </c>
      <c r="V98" s="26"/>
      <c r="W98" s="27"/>
    </row>
    <row r="99" spans="1:23" s="41" customFormat="1" ht="4.5" customHeight="1">
      <c r="A99" s="97"/>
      <c r="B99" s="98"/>
      <c r="C99" s="99"/>
      <c r="D99" s="100"/>
      <c r="E99" s="101"/>
      <c r="F99" s="102"/>
      <c r="G99" s="103"/>
      <c r="H99" s="103"/>
      <c r="I99" s="99"/>
      <c r="J99" s="98"/>
      <c r="K99" s="104"/>
      <c r="L99" s="92"/>
      <c r="M99" s="97"/>
      <c r="N99" s="98"/>
      <c r="O99" s="99"/>
      <c r="P99" s="100"/>
      <c r="Q99" s="101"/>
      <c r="R99" s="102"/>
      <c r="S99" s="103"/>
      <c r="T99" s="103"/>
      <c r="U99" s="99"/>
      <c r="V99" s="98"/>
      <c r="W99" s="104"/>
    </row>
    <row r="100" spans="1:23" s="41" customFormat="1" ht="12.75" customHeight="1">
      <c r="A100" s="105"/>
      <c r="B100" s="106"/>
      <c r="C100" s="107"/>
      <c r="D100" s="108"/>
      <c r="E100" s="36" t="s">
        <v>14</v>
      </c>
      <c r="F100" s="109" t="s">
        <v>226</v>
      </c>
      <c r="G100" s="110"/>
      <c r="H100" s="111"/>
      <c r="I100" s="111"/>
      <c r="J100" s="106"/>
      <c r="K100" s="112"/>
      <c r="L100" s="113"/>
      <c r="M100" s="105"/>
      <c r="N100" s="106"/>
      <c r="O100" s="107"/>
      <c r="P100" s="108"/>
      <c r="Q100" s="36" t="s">
        <v>14</v>
      </c>
      <c r="R100" s="109" t="s">
        <v>568</v>
      </c>
      <c r="S100" s="110"/>
      <c r="T100" s="111"/>
      <c r="U100" s="111"/>
      <c r="V100" s="106"/>
      <c r="W100" s="112"/>
    </row>
    <row r="101" spans="1:23" s="41" customFormat="1" ht="12.75" customHeight="1">
      <c r="A101" s="105"/>
      <c r="B101" s="106"/>
      <c r="C101" s="107"/>
      <c r="D101" s="108"/>
      <c r="E101" s="42" t="s">
        <v>15</v>
      </c>
      <c r="F101" s="109" t="s">
        <v>12</v>
      </c>
      <c r="G101" s="115"/>
      <c r="H101" s="111"/>
      <c r="I101" s="111"/>
      <c r="J101" s="106"/>
      <c r="K101" s="112"/>
      <c r="L101" s="113"/>
      <c r="M101" s="105"/>
      <c r="N101" s="106"/>
      <c r="O101" s="107"/>
      <c r="P101" s="108"/>
      <c r="Q101" s="42" t="s">
        <v>15</v>
      </c>
      <c r="R101" s="116" t="s">
        <v>569</v>
      </c>
      <c r="S101" s="115"/>
      <c r="T101" s="111"/>
      <c r="U101" s="111"/>
      <c r="V101" s="106"/>
      <c r="W101" s="112"/>
    </row>
    <row r="102" spans="1:23" s="41" customFormat="1" ht="12.75" customHeight="1">
      <c r="A102" s="105"/>
      <c r="B102" s="106"/>
      <c r="C102" s="107"/>
      <c r="D102" s="108"/>
      <c r="E102" s="42" t="s">
        <v>16</v>
      </c>
      <c r="F102" s="116" t="s">
        <v>570</v>
      </c>
      <c r="G102" s="110"/>
      <c r="H102" s="111"/>
      <c r="I102" s="111"/>
      <c r="J102" s="106"/>
      <c r="K102" s="112"/>
      <c r="L102" s="113"/>
      <c r="M102" s="105"/>
      <c r="N102" s="106"/>
      <c r="O102" s="107"/>
      <c r="P102" s="108"/>
      <c r="Q102" s="42" t="s">
        <v>16</v>
      </c>
      <c r="R102" s="109" t="s">
        <v>571</v>
      </c>
      <c r="S102" s="110"/>
      <c r="T102" s="111"/>
      <c r="U102" s="111"/>
      <c r="V102" s="106"/>
      <c r="W102" s="112"/>
    </row>
    <row r="103" spans="1:23" s="41" customFormat="1" ht="12.75" customHeight="1">
      <c r="A103" s="105"/>
      <c r="B103" s="106"/>
      <c r="C103" s="107"/>
      <c r="D103" s="108"/>
      <c r="E103" s="36" t="s">
        <v>18</v>
      </c>
      <c r="F103" s="109" t="s">
        <v>572</v>
      </c>
      <c r="G103" s="110"/>
      <c r="H103" s="111"/>
      <c r="I103" s="111"/>
      <c r="J103" s="106"/>
      <c r="K103" s="112"/>
      <c r="L103" s="113"/>
      <c r="M103" s="105"/>
      <c r="N103" s="106"/>
      <c r="O103" s="107"/>
      <c r="P103" s="108"/>
      <c r="Q103" s="36" t="s">
        <v>18</v>
      </c>
      <c r="R103" s="109" t="s">
        <v>573</v>
      </c>
      <c r="S103" s="110"/>
      <c r="T103" s="111"/>
      <c r="U103" s="111"/>
      <c r="V103" s="106"/>
      <c r="W103" s="112"/>
    </row>
    <row r="104" spans="1:23" s="41" customFormat="1" ht="12.75" customHeight="1">
      <c r="A104" s="117" t="s">
        <v>14</v>
      </c>
      <c r="B104" s="118" t="s">
        <v>54</v>
      </c>
      <c r="C104" s="107"/>
      <c r="D104" s="108"/>
      <c r="E104" s="119"/>
      <c r="F104" s="110"/>
      <c r="G104" s="36" t="s">
        <v>14</v>
      </c>
      <c r="H104" s="120" t="s">
        <v>574</v>
      </c>
      <c r="I104" s="110"/>
      <c r="J104" s="115"/>
      <c r="K104" s="112"/>
      <c r="L104" s="113"/>
      <c r="M104" s="117" t="s">
        <v>14</v>
      </c>
      <c r="N104" s="118" t="s">
        <v>575</v>
      </c>
      <c r="O104" s="107"/>
      <c r="P104" s="108"/>
      <c r="Q104" s="119"/>
      <c r="R104" s="110"/>
      <c r="S104" s="36" t="s">
        <v>14</v>
      </c>
      <c r="T104" s="120" t="s">
        <v>576</v>
      </c>
      <c r="U104" s="110"/>
      <c r="V104" s="115"/>
      <c r="W104" s="112"/>
    </row>
    <row r="105" spans="1:23" s="41" customFormat="1" ht="12.75" customHeight="1">
      <c r="A105" s="121" t="s">
        <v>15</v>
      </c>
      <c r="B105" s="118" t="s">
        <v>577</v>
      </c>
      <c r="C105" s="122"/>
      <c r="D105" s="108"/>
      <c r="E105" s="119"/>
      <c r="F105" s="123"/>
      <c r="G105" s="42" t="s">
        <v>15</v>
      </c>
      <c r="H105" s="120" t="s">
        <v>578</v>
      </c>
      <c r="I105" s="110"/>
      <c r="J105" s="115"/>
      <c r="K105" s="112"/>
      <c r="L105" s="113"/>
      <c r="M105" s="121" t="s">
        <v>15</v>
      </c>
      <c r="N105" s="118" t="s">
        <v>404</v>
      </c>
      <c r="O105" s="122"/>
      <c r="P105" s="108"/>
      <c r="Q105" s="119"/>
      <c r="R105" s="123"/>
      <c r="S105" s="42" t="s">
        <v>15</v>
      </c>
      <c r="T105" s="120" t="s">
        <v>579</v>
      </c>
      <c r="U105" s="110"/>
      <c r="V105" s="115"/>
      <c r="W105" s="112"/>
    </row>
    <row r="106" spans="1:23" s="41" customFormat="1" ht="12.75" customHeight="1">
      <c r="A106" s="121" t="s">
        <v>16</v>
      </c>
      <c r="B106" s="118" t="s">
        <v>461</v>
      </c>
      <c r="C106" s="107"/>
      <c r="D106" s="108"/>
      <c r="E106" s="119"/>
      <c r="F106" s="123"/>
      <c r="G106" s="42" t="s">
        <v>16</v>
      </c>
      <c r="H106" s="120" t="s">
        <v>245</v>
      </c>
      <c r="I106" s="110"/>
      <c r="J106" s="110"/>
      <c r="K106" s="112"/>
      <c r="L106" s="113"/>
      <c r="M106" s="121" t="s">
        <v>16</v>
      </c>
      <c r="N106" s="118" t="s">
        <v>580</v>
      </c>
      <c r="O106" s="107"/>
      <c r="P106" s="108"/>
      <c r="Q106" s="119"/>
      <c r="R106" s="123"/>
      <c r="S106" s="42" t="s">
        <v>16</v>
      </c>
      <c r="T106" s="120" t="s">
        <v>581</v>
      </c>
      <c r="U106" s="110"/>
      <c r="V106" s="110"/>
      <c r="W106" s="112"/>
    </row>
    <row r="107" spans="1:23" s="41" customFormat="1" ht="12.75" customHeight="1">
      <c r="A107" s="117" t="s">
        <v>18</v>
      </c>
      <c r="B107" s="118" t="s">
        <v>582</v>
      </c>
      <c r="C107" s="122"/>
      <c r="D107" s="108"/>
      <c r="E107" s="119"/>
      <c r="F107" s="110"/>
      <c r="G107" s="36" t="s">
        <v>18</v>
      </c>
      <c r="H107" s="120" t="s">
        <v>583</v>
      </c>
      <c r="I107" s="110"/>
      <c r="J107" s="124" t="s">
        <v>154</v>
      </c>
      <c r="K107" s="112"/>
      <c r="L107" s="113"/>
      <c r="M107" s="117" t="s">
        <v>18</v>
      </c>
      <c r="N107" s="118" t="s">
        <v>421</v>
      </c>
      <c r="O107" s="122"/>
      <c r="P107" s="108"/>
      <c r="Q107" s="119"/>
      <c r="R107" s="110"/>
      <c r="S107" s="36" t="s">
        <v>18</v>
      </c>
      <c r="T107" s="120" t="s">
        <v>584</v>
      </c>
      <c r="U107" s="110"/>
      <c r="V107" s="124" t="s">
        <v>154</v>
      </c>
      <c r="W107" s="112"/>
    </row>
    <row r="108" spans="1:23" s="41" customFormat="1" ht="12.75" customHeight="1">
      <c r="A108" s="126"/>
      <c r="B108" s="122"/>
      <c r="C108" s="122"/>
      <c r="D108" s="108"/>
      <c r="E108" s="36" t="s">
        <v>14</v>
      </c>
      <c r="F108" s="109" t="s">
        <v>585</v>
      </c>
      <c r="G108" s="110"/>
      <c r="H108" s="127"/>
      <c r="I108" s="128" t="s">
        <v>23</v>
      </c>
      <c r="J108" s="129" t="s">
        <v>586</v>
      </c>
      <c r="K108" s="112"/>
      <c r="L108" s="113"/>
      <c r="M108" s="126"/>
      <c r="N108" s="122"/>
      <c r="O108" s="122"/>
      <c r="P108" s="108"/>
      <c r="Q108" s="36" t="s">
        <v>14</v>
      </c>
      <c r="R108" s="109" t="s">
        <v>421</v>
      </c>
      <c r="S108" s="110"/>
      <c r="T108" s="127"/>
      <c r="U108" s="128" t="s">
        <v>23</v>
      </c>
      <c r="V108" s="129" t="s">
        <v>587</v>
      </c>
      <c r="W108" s="112"/>
    </row>
    <row r="109" spans="1:23" s="41" customFormat="1" ht="12.75" customHeight="1">
      <c r="A109" s="105"/>
      <c r="B109" s="130" t="s">
        <v>25</v>
      </c>
      <c r="C109" s="107"/>
      <c r="D109" s="108"/>
      <c r="E109" s="42" t="s">
        <v>15</v>
      </c>
      <c r="F109" s="109" t="s">
        <v>179</v>
      </c>
      <c r="G109" s="110"/>
      <c r="H109" s="111"/>
      <c r="I109" s="128" t="s">
        <v>27</v>
      </c>
      <c r="J109" s="131" t="s">
        <v>586</v>
      </c>
      <c r="K109" s="112"/>
      <c r="L109" s="113"/>
      <c r="M109" s="105"/>
      <c r="N109" s="130" t="s">
        <v>25</v>
      </c>
      <c r="O109" s="107"/>
      <c r="P109" s="108"/>
      <c r="Q109" s="42" t="s">
        <v>15</v>
      </c>
      <c r="R109" s="109" t="s">
        <v>588</v>
      </c>
      <c r="S109" s="110"/>
      <c r="T109" s="111"/>
      <c r="U109" s="128" t="s">
        <v>27</v>
      </c>
      <c r="V109" s="131" t="s">
        <v>587</v>
      </c>
      <c r="W109" s="112"/>
    </row>
    <row r="110" spans="1:23" s="41" customFormat="1" ht="12.75" customHeight="1">
      <c r="A110" s="105"/>
      <c r="B110" s="130" t="s">
        <v>589</v>
      </c>
      <c r="C110" s="107"/>
      <c r="D110" s="108"/>
      <c r="E110" s="42" t="s">
        <v>16</v>
      </c>
      <c r="F110" s="109" t="s">
        <v>590</v>
      </c>
      <c r="G110" s="115"/>
      <c r="H110" s="111"/>
      <c r="I110" s="128" t="s">
        <v>30</v>
      </c>
      <c r="J110" s="131" t="s">
        <v>591</v>
      </c>
      <c r="K110" s="112"/>
      <c r="L110" s="113"/>
      <c r="M110" s="105"/>
      <c r="N110" s="130" t="s">
        <v>592</v>
      </c>
      <c r="O110" s="107"/>
      <c r="P110" s="108"/>
      <c r="Q110" s="42" t="s">
        <v>16</v>
      </c>
      <c r="R110" s="109" t="s">
        <v>593</v>
      </c>
      <c r="S110" s="115"/>
      <c r="T110" s="111"/>
      <c r="U110" s="128" t="s">
        <v>30</v>
      </c>
      <c r="V110" s="131" t="s">
        <v>594</v>
      </c>
      <c r="W110" s="112"/>
    </row>
    <row r="111" spans="1:23" s="41" customFormat="1" ht="12.75" customHeight="1">
      <c r="A111" s="132"/>
      <c r="B111" s="133"/>
      <c r="C111" s="133"/>
      <c r="D111" s="108"/>
      <c r="E111" s="36" t="s">
        <v>18</v>
      </c>
      <c r="F111" s="118" t="s">
        <v>595</v>
      </c>
      <c r="G111" s="133"/>
      <c r="H111" s="133"/>
      <c r="I111" s="134" t="s">
        <v>31</v>
      </c>
      <c r="J111" s="131" t="s">
        <v>591</v>
      </c>
      <c r="K111" s="135"/>
      <c r="L111" s="136"/>
      <c r="M111" s="132"/>
      <c r="N111" s="133"/>
      <c r="O111" s="133"/>
      <c r="P111" s="108"/>
      <c r="Q111" s="36" t="s">
        <v>18</v>
      </c>
      <c r="R111" s="118" t="s">
        <v>181</v>
      </c>
      <c r="S111" s="133"/>
      <c r="T111" s="133"/>
      <c r="U111" s="134" t="s">
        <v>31</v>
      </c>
      <c r="V111" s="131" t="s">
        <v>594</v>
      </c>
      <c r="W111" s="135"/>
    </row>
    <row r="112" spans="1:23" ht="4.5" customHeight="1">
      <c r="A112" s="137"/>
      <c r="B112" s="138"/>
      <c r="C112" s="139"/>
      <c r="D112" s="140"/>
      <c r="E112" s="141"/>
      <c r="F112" s="142"/>
      <c r="G112" s="143"/>
      <c r="H112" s="143"/>
      <c r="I112" s="139"/>
      <c r="J112" s="138"/>
      <c r="K112" s="144"/>
      <c r="L112" s="145"/>
      <c r="M112" s="137"/>
      <c r="N112" s="138"/>
      <c r="O112" s="139"/>
      <c r="P112" s="140"/>
      <c r="Q112" s="141"/>
      <c r="R112" s="142"/>
      <c r="S112" s="143"/>
      <c r="T112" s="143"/>
      <c r="U112" s="139"/>
      <c r="V112" s="138"/>
      <c r="W112" s="144"/>
    </row>
    <row r="113" spans="1:23" ht="12.75" customHeight="1">
      <c r="A113" s="146"/>
      <c r="B113" s="146" t="s">
        <v>32</v>
      </c>
      <c r="C113" s="147"/>
      <c r="D113" s="148" t="s">
        <v>33</v>
      </c>
      <c r="E113" s="148" t="s">
        <v>34</v>
      </c>
      <c r="F113" s="148" t="s">
        <v>35</v>
      </c>
      <c r="G113" s="149" t="s">
        <v>36</v>
      </c>
      <c r="H113" s="150"/>
      <c r="I113" s="147" t="s">
        <v>37</v>
      </c>
      <c r="J113" s="148" t="s">
        <v>32</v>
      </c>
      <c r="K113" s="146" t="s">
        <v>38</v>
      </c>
      <c r="L113" s="28">
        <v>150</v>
      </c>
      <c r="M113" s="146"/>
      <c r="N113" s="146" t="s">
        <v>32</v>
      </c>
      <c r="O113" s="147"/>
      <c r="P113" s="148" t="s">
        <v>33</v>
      </c>
      <c r="Q113" s="148" t="s">
        <v>34</v>
      </c>
      <c r="R113" s="148" t="s">
        <v>35</v>
      </c>
      <c r="S113" s="149" t="s">
        <v>36</v>
      </c>
      <c r="T113" s="150"/>
      <c r="U113" s="147" t="s">
        <v>37</v>
      </c>
      <c r="V113" s="148" t="s">
        <v>32</v>
      </c>
      <c r="W113" s="151" t="s">
        <v>38</v>
      </c>
    </row>
    <row r="114" spans="1:23" ht="12.75">
      <c r="A114" s="152" t="s">
        <v>38</v>
      </c>
      <c r="B114" s="152" t="s">
        <v>39</v>
      </c>
      <c r="C114" s="153" t="s">
        <v>40</v>
      </c>
      <c r="D114" s="154" t="s">
        <v>41</v>
      </c>
      <c r="E114" s="154" t="s">
        <v>42</v>
      </c>
      <c r="F114" s="154"/>
      <c r="G114" s="155" t="s">
        <v>40</v>
      </c>
      <c r="H114" s="155" t="s">
        <v>37</v>
      </c>
      <c r="I114" s="153"/>
      <c r="J114" s="152" t="s">
        <v>39</v>
      </c>
      <c r="K114" s="152"/>
      <c r="L114" s="28">
        <v>150</v>
      </c>
      <c r="M114" s="152" t="s">
        <v>38</v>
      </c>
      <c r="N114" s="152" t="s">
        <v>39</v>
      </c>
      <c r="O114" s="153" t="s">
        <v>40</v>
      </c>
      <c r="P114" s="154" t="s">
        <v>41</v>
      </c>
      <c r="Q114" s="154" t="s">
        <v>42</v>
      </c>
      <c r="R114" s="154"/>
      <c r="S114" s="155" t="s">
        <v>40</v>
      </c>
      <c r="T114" s="155" t="s">
        <v>37</v>
      </c>
      <c r="U114" s="153"/>
      <c r="V114" s="152" t="s">
        <v>39</v>
      </c>
      <c r="W114" s="156"/>
    </row>
    <row r="115" spans="1:23" ht="16.5" customHeight="1">
      <c r="A115" s="157">
        <v>0.25</v>
      </c>
      <c r="B115" s="158">
        <v>5</v>
      </c>
      <c r="C115" s="159">
        <v>9</v>
      </c>
      <c r="D115" s="216" t="s">
        <v>371</v>
      </c>
      <c r="E115" s="161" t="s">
        <v>30</v>
      </c>
      <c r="F115" s="172">
        <v>11</v>
      </c>
      <c r="G115" s="163"/>
      <c r="H115" s="163">
        <v>650</v>
      </c>
      <c r="I115" s="164">
        <v>6</v>
      </c>
      <c r="J115" s="165">
        <v>3</v>
      </c>
      <c r="K115" s="221">
        <v>-0.25</v>
      </c>
      <c r="L115" s="28"/>
      <c r="M115" s="157">
        <v>5.3125</v>
      </c>
      <c r="N115" s="158">
        <v>8</v>
      </c>
      <c r="O115" s="159">
        <v>7</v>
      </c>
      <c r="P115" s="216" t="s">
        <v>596</v>
      </c>
      <c r="Q115" s="161" t="s">
        <v>23</v>
      </c>
      <c r="R115" s="172">
        <v>7</v>
      </c>
      <c r="S115" s="163">
        <v>80</v>
      </c>
      <c r="T115" s="163"/>
      <c r="U115" s="164">
        <v>8</v>
      </c>
      <c r="V115" s="165">
        <v>0</v>
      </c>
      <c r="W115" s="217">
        <v>-5.3125</v>
      </c>
    </row>
    <row r="116" spans="1:23" ht="16.5" customHeight="1">
      <c r="A116" s="157">
        <v>-3.75</v>
      </c>
      <c r="B116" s="158">
        <v>0</v>
      </c>
      <c r="C116" s="159">
        <v>7</v>
      </c>
      <c r="D116" s="216" t="s">
        <v>597</v>
      </c>
      <c r="E116" s="161" t="s">
        <v>27</v>
      </c>
      <c r="F116" s="162">
        <v>7</v>
      </c>
      <c r="G116" s="163"/>
      <c r="H116" s="163">
        <v>800</v>
      </c>
      <c r="I116" s="164">
        <v>1</v>
      </c>
      <c r="J116" s="165">
        <v>8</v>
      </c>
      <c r="K116" s="221">
        <v>3.75</v>
      </c>
      <c r="L116" s="28"/>
      <c r="M116" s="157">
        <v>0.625</v>
      </c>
      <c r="N116" s="158">
        <v>4</v>
      </c>
      <c r="O116" s="159">
        <v>5</v>
      </c>
      <c r="P116" s="216" t="s">
        <v>60</v>
      </c>
      <c r="Q116" s="161" t="s">
        <v>23</v>
      </c>
      <c r="R116" s="162">
        <v>7</v>
      </c>
      <c r="S116" s="163"/>
      <c r="T116" s="163">
        <v>100</v>
      </c>
      <c r="U116" s="164">
        <v>10</v>
      </c>
      <c r="V116" s="165">
        <v>4</v>
      </c>
      <c r="W116" s="217">
        <v>-0.625</v>
      </c>
    </row>
    <row r="117" spans="1:23" ht="16.5" customHeight="1">
      <c r="A117" s="157">
        <v>0.25</v>
      </c>
      <c r="B117" s="158">
        <v>5</v>
      </c>
      <c r="C117" s="159">
        <v>5</v>
      </c>
      <c r="D117" s="216" t="s">
        <v>371</v>
      </c>
      <c r="E117" s="161" t="s">
        <v>30</v>
      </c>
      <c r="F117" s="162">
        <v>11</v>
      </c>
      <c r="G117" s="163"/>
      <c r="H117" s="163">
        <v>650</v>
      </c>
      <c r="I117" s="164">
        <v>3</v>
      </c>
      <c r="J117" s="165">
        <v>3</v>
      </c>
      <c r="K117" s="221">
        <v>-0.25</v>
      </c>
      <c r="L117" s="28"/>
      <c r="M117" s="157">
        <v>0.625</v>
      </c>
      <c r="N117" s="158">
        <v>6</v>
      </c>
      <c r="O117" s="159">
        <v>4</v>
      </c>
      <c r="P117" s="216" t="s">
        <v>538</v>
      </c>
      <c r="Q117" s="161" t="s">
        <v>30</v>
      </c>
      <c r="R117" s="162">
        <v>8</v>
      </c>
      <c r="S117" s="163"/>
      <c r="T117" s="163">
        <v>90</v>
      </c>
      <c r="U117" s="164">
        <v>1</v>
      </c>
      <c r="V117" s="165">
        <v>2</v>
      </c>
      <c r="W117" s="217">
        <v>-0.625</v>
      </c>
    </row>
    <row r="118" spans="1:23" ht="16.5" customHeight="1">
      <c r="A118" s="157">
        <v>0.25</v>
      </c>
      <c r="B118" s="158">
        <v>5</v>
      </c>
      <c r="C118" s="159">
        <v>4</v>
      </c>
      <c r="D118" s="219" t="s">
        <v>371</v>
      </c>
      <c r="E118" s="161" t="s">
        <v>30</v>
      </c>
      <c r="F118" s="172">
        <v>11</v>
      </c>
      <c r="G118" s="163"/>
      <c r="H118" s="163">
        <v>650</v>
      </c>
      <c r="I118" s="164">
        <v>10</v>
      </c>
      <c r="J118" s="165">
        <v>3</v>
      </c>
      <c r="K118" s="221">
        <v>-0.25</v>
      </c>
      <c r="L118" s="28"/>
      <c r="M118" s="157">
        <v>-2.3125</v>
      </c>
      <c r="N118" s="158">
        <v>1</v>
      </c>
      <c r="O118" s="159">
        <v>3</v>
      </c>
      <c r="P118" s="219" t="s">
        <v>70</v>
      </c>
      <c r="Q118" s="161" t="s">
        <v>23</v>
      </c>
      <c r="R118" s="172">
        <v>7</v>
      </c>
      <c r="S118" s="163"/>
      <c r="T118" s="163">
        <v>200</v>
      </c>
      <c r="U118" s="164">
        <v>9</v>
      </c>
      <c r="V118" s="165">
        <v>7</v>
      </c>
      <c r="W118" s="217">
        <v>2.3125</v>
      </c>
    </row>
    <row r="119" spans="1:23" ht="16.5" customHeight="1">
      <c r="A119" s="157">
        <v>0.25</v>
      </c>
      <c r="B119" s="158">
        <v>5</v>
      </c>
      <c r="C119" s="159">
        <v>8</v>
      </c>
      <c r="D119" s="216" t="s">
        <v>371</v>
      </c>
      <c r="E119" s="161" t="s">
        <v>30</v>
      </c>
      <c r="F119" s="172">
        <v>11</v>
      </c>
      <c r="G119" s="163"/>
      <c r="H119" s="163">
        <v>650</v>
      </c>
      <c r="I119" s="164">
        <v>2</v>
      </c>
      <c r="J119" s="165">
        <v>3</v>
      </c>
      <c r="K119" s="221">
        <v>-0.25</v>
      </c>
      <c r="L119" s="28"/>
      <c r="M119" s="157">
        <v>-2.3125</v>
      </c>
      <c r="N119" s="158">
        <v>1</v>
      </c>
      <c r="O119" s="159">
        <v>2</v>
      </c>
      <c r="P119" s="220" t="s">
        <v>68</v>
      </c>
      <c r="Q119" s="161" t="s">
        <v>27</v>
      </c>
      <c r="R119" s="172">
        <v>6</v>
      </c>
      <c r="S119" s="163"/>
      <c r="T119" s="163">
        <v>200</v>
      </c>
      <c r="U119" s="164">
        <v>6</v>
      </c>
      <c r="V119" s="165">
        <v>7</v>
      </c>
      <c r="W119" s="217">
        <v>2.3125</v>
      </c>
    </row>
    <row r="120" spans="1:23" s="41" customFormat="1" ht="30" customHeight="1">
      <c r="A120" s="29"/>
      <c r="B120" s="29"/>
      <c r="C120" s="56"/>
      <c r="D120" s="29"/>
      <c r="E120" s="29"/>
      <c r="F120" s="29"/>
      <c r="G120" s="29"/>
      <c r="H120" s="29"/>
      <c r="I120" s="56"/>
      <c r="J120" s="29"/>
      <c r="K120" s="29"/>
      <c r="L120" s="54"/>
      <c r="M120" s="29"/>
      <c r="N120" s="29"/>
      <c r="O120" s="56"/>
      <c r="P120" s="29"/>
      <c r="Q120" s="29"/>
      <c r="R120" s="29"/>
      <c r="S120" s="29"/>
      <c r="T120" s="29"/>
      <c r="U120" s="56"/>
      <c r="V120" s="29"/>
      <c r="W120" s="29"/>
    </row>
    <row r="121" spans="1:23" s="41" customFormat="1" ht="15">
      <c r="A121" s="20"/>
      <c r="B121" s="21" t="s">
        <v>5</v>
      </c>
      <c r="C121" s="22"/>
      <c r="D121" s="21"/>
      <c r="E121" s="23" t="s">
        <v>81</v>
      </c>
      <c r="F121" s="24"/>
      <c r="G121" s="25" t="s">
        <v>7</v>
      </c>
      <c r="H121" s="25"/>
      <c r="I121" s="26" t="s">
        <v>46</v>
      </c>
      <c r="J121" s="26"/>
      <c r="K121" s="27"/>
      <c r="L121" s="28">
        <v>150</v>
      </c>
      <c r="M121" s="20"/>
      <c r="N121" s="21" t="s">
        <v>5</v>
      </c>
      <c r="O121" s="22"/>
      <c r="P121" s="21"/>
      <c r="Q121" s="23" t="s">
        <v>82</v>
      </c>
      <c r="R121" s="24"/>
      <c r="S121" s="25" t="s">
        <v>7</v>
      </c>
      <c r="T121" s="25"/>
      <c r="U121" s="26" t="s">
        <v>48</v>
      </c>
      <c r="V121" s="26"/>
      <c r="W121" s="27"/>
    </row>
    <row r="122" spans="1:23" s="41" customFormat="1" ht="12.75">
      <c r="A122" s="30"/>
      <c r="B122" s="30"/>
      <c r="C122" s="31"/>
      <c r="D122" s="32"/>
      <c r="E122" s="32"/>
      <c r="F122" s="32"/>
      <c r="G122" s="33" t="s">
        <v>11</v>
      </c>
      <c r="H122" s="33"/>
      <c r="I122" s="26" t="s">
        <v>12</v>
      </c>
      <c r="J122" s="26"/>
      <c r="K122" s="27"/>
      <c r="L122" s="28">
        <v>150</v>
      </c>
      <c r="M122" s="30"/>
      <c r="N122" s="30"/>
      <c r="O122" s="31"/>
      <c r="P122" s="32"/>
      <c r="Q122" s="32"/>
      <c r="R122" s="32"/>
      <c r="S122" s="33" t="s">
        <v>11</v>
      </c>
      <c r="T122" s="33"/>
      <c r="U122" s="26" t="s">
        <v>13</v>
      </c>
      <c r="V122" s="26"/>
      <c r="W122" s="27"/>
    </row>
    <row r="123" spans="1:23" s="41" customFormat="1" ht="4.5" customHeight="1">
      <c r="A123" s="97"/>
      <c r="B123" s="98"/>
      <c r="C123" s="99"/>
      <c r="D123" s="100"/>
      <c r="E123" s="101"/>
      <c r="F123" s="102"/>
      <c r="G123" s="103"/>
      <c r="H123" s="103"/>
      <c r="I123" s="99"/>
      <c r="J123" s="98"/>
      <c r="K123" s="104"/>
      <c r="L123" s="92"/>
      <c r="M123" s="97"/>
      <c r="N123" s="98"/>
      <c r="O123" s="99"/>
      <c r="P123" s="100"/>
      <c r="Q123" s="101"/>
      <c r="R123" s="102"/>
      <c r="S123" s="103"/>
      <c r="T123" s="103"/>
      <c r="U123" s="99"/>
      <c r="V123" s="98"/>
      <c r="W123" s="104"/>
    </row>
    <row r="124" spans="1:23" s="41" customFormat="1" ht="12.75" customHeight="1">
      <c r="A124" s="105"/>
      <c r="B124" s="106"/>
      <c r="C124" s="107"/>
      <c r="D124" s="108"/>
      <c r="E124" s="36" t="s">
        <v>14</v>
      </c>
      <c r="F124" s="109" t="s">
        <v>598</v>
      </c>
      <c r="G124" s="110"/>
      <c r="H124" s="111"/>
      <c r="I124" s="111"/>
      <c r="J124" s="106"/>
      <c r="K124" s="112"/>
      <c r="L124" s="113"/>
      <c r="M124" s="105"/>
      <c r="N124" s="106"/>
      <c r="O124" s="107"/>
      <c r="P124" s="108"/>
      <c r="Q124" s="36" t="s">
        <v>14</v>
      </c>
      <c r="R124" s="109" t="s">
        <v>599</v>
      </c>
      <c r="S124" s="110"/>
      <c r="T124" s="111"/>
      <c r="U124" s="111"/>
      <c r="V124" s="106"/>
      <c r="W124" s="112"/>
    </row>
    <row r="125" spans="1:23" s="41" customFormat="1" ht="12.75" customHeight="1">
      <c r="A125" s="105"/>
      <c r="B125" s="106"/>
      <c r="C125" s="107"/>
      <c r="D125" s="108"/>
      <c r="E125" s="42" t="s">
        <v>15</v>
      </c>
      <c r="F125" s="109" t="s">
        <v>600</v>
      </c>
      <c r="G125" s="115"/>
      <c r="H125" s="111"/>
      <c r="I125" s="111"/>
      <c r="J125" s="106"/>
      <c r="K125" s="112"/>
      <c r="L125" s="113"/>
      <c r="M125" s="105"/>
      <c r="N125" s="106"/>
      <c r="O125" s="107"/>
      <c r="P125" s="108"/>
      <c r="Q125" s="42" t="s">
        <v>15</v>
      </c>
      <c r="R125" s="109" t="s">
        <v>147</v>
      </c>
      <c r="S125" s="115"/>
      <c r="T125" s="111"/>
      <c r="U125" s="111"/>
      <c r="V125" s="106"/>
      <c r="W125" s="112"/>
    </row>
    <row r="126" spans="1:23" s="41" customFormat="1" ht="12.75" customHeight="1">
      <c r="A126" s="105"/>
      <c r="B126" s="106"/>
      <c r="C126" s="107"/>
      <c r="D126" s="108"/>
      <c r="E126" s="42" t="s">
        <v>16</v>
      </c>
      <c r="F126" s="109" t="s">
        <v>601</v>
      </c>
      <c r="G126" s="110"/>
      <c r="H126" s="111"/>
      <c r="I126" s="111"/>
      <c r="J126" s="106"/>
      <c r="K126" s="112"/>
      <c r="L126" s="113"/>
      <c r="M126" s="105"/>
      <c r="N126" s="106"/>
      <c r="O126" s="107"/>
      <c r="P126" s="108"/>
      <c r="Q126" s="42" t="s">
        <v>16</v>
      </c>
      <c r="R126" s="109" t="s">
        <v>602</v>
      </c>
      <c r="S126" s="110"/>
      <c r="T126" s="111"/>
      <c r="U126" s="111"/>
      <c r="V126" s="106"/>
      <c r="W126" s="112"/>
    </row>
    <row r="127" spans="1:23" s="41" customFormat="1" ht="12.75" customHeight="1">
      <c r="A127" s="105"/>
      <c r="B127" s="106"/>
      <c r="C127" s="107"/>
      <c r="D127" s="108"/>
      <c r="E127" s="36" t="s">
        <v>18</v>
      </c>
      <c r="F127" s="109" t="s">
        <v>102</v>
      </c>
      <c r="G127" s="110"/>
      <c r="H127" s="111"/>
      <c r="I127" s="111"/>
      <c r="J127" s="106"/>
      <c r="K127" s="112"/>
      <c r="L127" s="113"/>
      <c r="M127" s="105"/>
      <c r="N127" s="106"/>
      <c r="O127" s="107"/>
      <c r="P127" s="108"/>
      <c r="Q127" s="36" t="s">
        <v>18</v>
      </c>
      <c r="R127" s="109" t="s">
        <v>52</v>
      </c>
      <c r="S127" s="110"/>
      <c r="T127" s="111"/>
      <c r="U127" s="111"/>
      <c r="V127" s="106"/>
      <c r="W127" s="112"/>
    </row>
    <row r="128" spans="1:23" s="41" customFormat="1" ht="12.75" customHeight="1">
      <c r="A128" s="117" t="s">
        <v>14</v>
      </c>
      <c r="B128" s="125" t="s">
        <v>255</v>
      </c>
      <c r="C128" s="107"/>
      <c r="D128" s="108"/>
      <c r="E128" s="119"/>
      <c r="F128" s="110"/>
      <c r="G128" s="36" t="s">
        <v>14</v>
      </c>
      <c r="H128" s="120" t="s">
        <v>603</v>
      </c>
      <c r="I128" s="110"/>
      <c r="J128" s="115"/>
      <c r="K128" s="112"/>
      <c r="L128" s="113"/>
      <c r="M128" s="117" t="s">
        <v>14</v>
      </c>
      <c r="N128" s="118" t="s">
        <v>604</v>
      </c>
      <c r="O128" s="107"/>
      <c r="P128" s="108"/>
      <c r="Q128" s="119"/>
      <c r="R128" s="110"/>
      <c r="S128" s="36" t="s">
        <v>14</v>
      </c>
      <c r="T128" s="120" t="s">
        <v>187</v>
      </c>
      <c r="U128" s="110"/>
      <c r="V128" s="115"/>
      <c r="W128" s="112"/>
    </row>
    <row r="129" spans="1:23" s="41" customFormat="1" ht="12.75" customHeight="1">
      <c r="A129" s="121" t="s">
        <v>15</v>
      </c>
      <c r="B129" s="118" t="s">
        <v>421</v>
      </c>
      <c r="C129" s="122"/>
      <c r="D129" s="108"/>
      <c r="E129" s="119"/>
      <c r="F129" s="123"/>
      <c r="G129" s="42" t="s">
        <v>15</v>
      </c>
      <c r="H129" s="120" t="s">
        <v>605</v>
      </c>
      <c r="I129" s="110"/>
      <c r="J129" s="115"/>
      <c r="K129" s="112"/>
      <c r="L129" s="113"/>
      <c r="M129" s="121" t="s">
        <v>15</v>
      </c>
      <c r="N129" s="118" t="s">
        <v>606</v>
      </c>
      <c r="O129" s="122"/>
      <c r="P129" s="108"/>
      <c r="Q129" s="119"/>
      <c r="R129" s="123"/>
      <c r="S129" s="42" t="s">
        <v>15</v>
      </c>
      <c r="T129" s="120" t="s">
        <v>322</v>
      </c>
      <c r="U129" s="110"/>
      <c r="V129" s="115"/>
      <c r="W129" s="112"/>
    </row>
    <row r="130" spans="1:23" s="41" customFormat="1" ht="12.75" customHeight="1">
      <c r="A130" s="121" t="s">
        <v>16</v>
      </c>
      <c r="B130" s="118" t="s">
        <v>607</v>
      </c>
      <c r="C130" s="107"/>
      <c r="D130" s="108"/>
      <c r="E130" s="119"/>
      <c r="F130" s="123"/>
      <c r="G130" s="42" t="s">
        <v>16</v>
      </c>
      <c r="H130" s="120" t="s">
        <v>608</v>
      </c>
      <c r="I130" s="110"/>
      <c r="J130" s="110"/>
      <c r="K130" s="112"/>
      <c r="L130" s="113"/>
      <c r="M130" s="121" t="s">
        <v>16</v>
      </c>
      <c r="N130" s="118" t="s">
        <v>609</v>
      </c>
      <c r="O130" s="107"/>
      <c r="P130" s="108"/>
      <c r="Q130" s="119"/>
      <c r="R130" s="123"/>
      <c r="S130" s="42" t="s">
        <v>16</v>
      </c>
      <c r="T130" s="120" t="s">
        <v>285</v>
      </c>
      <c r="U130" s="110"/>
      <c r="V130" s="110"/>
      <c r="W130" s="112"/>
    </row>
    <row r="131" spans="1:23" s="41" customFormat="1" ht="12.75" customHeight="1">
      <c r="A131" s="117" t="s">
        <v>18</v>
      </c>
      <c r="B131" s="118" t="s">
        <v>610</v>
      </c>
      <c r="C131" s="122"/>
      <c r="D131" s="108"/>
      <c r="E131" s="119"/>
      <c r="F131" s="110"/>
      <c r="G131" s="36" t="s">
        <v>18</v>
      </c>
      <c r="H131" s="120" t="s">
        <v>52</v>
      </c>
      <c r="I131" s="110"/>
      <c r="J131" s="124" t="s">
        <v>154</v>
      </c>
      <c r="K131" s="112"/>
      <c r="L131" s="113"/>
      <c r="M131" s="117" t="s">
        <v>18</v>
      </c>
      <c r="N131" s="118" t="s">
        <v>611</v>
      </c>
      <c r="O131" s="122"/>
      <c r="P131" s="108"/>
      <c r="Q131" s="119"/>
      <c r="R131" s="110"/>
      <c r="S131" s="36" t="s">
        <v>18</v>
      </c>
      <c r="T131" s="120" t="s">
        <v>612</v>
      </c>
      <c r="U131" s="110"/>
      <c r="V131" s="124" t="s">
        <v>154</v>
      </c>
      <c r="W131" s="112"/>
    </row>
    <row r="132" spans="1:23" s="41" customFormat="1" ht="12.75" customHeight="1">
      <c r="A132" s="126"/>
      <c r="B132" s="122"/>
      <c r="C132" s="122"/>
      <c r="D132" s="108"/>
      <c r="E132" s="36" t="s">
        <v>14</v>
      </c>
      <c r="F132" s="109" t="s">
        <v>613</v>
      </c>
      <c r="G132" s="110"/>
      <c r="H132" s="127"/>
      <c r="I132" s="128" t="s">
        <v>23</v>
      </c>
      <c r="J132" s="129" t="s">
        <v>614</v>
      </c>
      <c r="K132" s="112"/>
      <c r="L132" s="113"/>
      <c r="M132" s="126"/>
      <c r="N132" s="122"/>
      <c r="O132" s="122"/>
      <c r="P132" s="108"/>
      <c r="Q132" s="36" t="s">
        <v>14</v>
      </c>
      <c r="R132" s="109" t="s">
        <v>28</v>
      </c>
      <c r="S132" s="110"/>
      <c r="T132" s="127"/>
      <c r="U132" s="128" t="s">
        <v>23</v>
      </c>
      <c r="V132" s="129" t="s">
        <v>615</v>
      </c>
      <c r="W132" s="112"/>
    </row>
    <row r="133" spans="1:23" s="41" customFormat="1" ht="12.75" customHeight="1">
      <c r="A133" s="105"/>
      <c r="B133" s="130" t="s">
        <v>25</v>
      </c>
      <c r="C133" s="107"/>
      <c r="D133" s="108"/>
      <c r="E133" s="42" t="s">
        <v>15</v>
      </c>
      <c r="F133" s="109" t="s">
        <v>616</v>
      </c>
      <c r="G133" s="110"/>
      <c r="H133" s="111"/>
      <c r="I133" s="128" t="s">
        <v>27</v>
      </c>
      <c r="J133" s="131" t="s">
        <v>614</v>
      </c>
      <c r="K133" s="112"/>
      <c r="L133" s="113"/>
      <c r="M133" s="105"/>
      <c r="N133" s="130" t="s">
        <v>25</v>
      </c>
      <c r="O133" s="107"/>
      <c r="P133" s="108"/>
      <c r="Q133" s="42" t="s">
        <v>15</v>
      </c>
      <c r="R133" s="109" t="s">
        <v>617</v>
      </c>
      <c r="S133" s="110"/>
      <c r="T133" s="111"/>
      <c r="U133" s="128" t="s">
        <v>27</v>
      </c>
      <c r="V133" s="131" t="s">
        <v>615</v>
      </c>
      <c r="W133" s="112"/>
    </row>
    <row r="134" spans="1:23" s="41" customFormat="1" ht="12.75" customHeight="1">
      <c r="A134" s="105"/>
      <c r="B134" s="130" t="s">
        <v>618</v>
      </c>
      <c r="C134" s="107"/>
      <c r="D134" s="108"/>
      <c r="E134" s="42" t="s">
        <v>16</v>
      </c>
      <c r="F134" s="109" t="s">
        <v>184</v>
      </c>
      <c r="G134" s="115"/>
      <c r="H134" s="111"/>
      <c r="I134" s="128" t="s">
        <v>30</v>
      </c>
      <c r="J134" s="131" t="s">
        <v>619</v>
      </c>
      <c r="K134" s="112"/>
      <c r="L134" s="113"/>
      <c r="M134" s="105"/>
      <c r="N134" s="130" t="s">
        <v>620</v>
      </c>
      <c r="O134" s="107"/>
      <c r="P134" s="108"/>
      <c r="Q134" s="42" t="s">
        <v>16</v>
      </c>
      <c r="R134" s="116" t="s">
        <v>462</v>
      </c>
      <c r="S134" s="115"/>
      <c r="T134" s="111"/>
      <c r="U134" s="128" t="s">
        <v>30</v>
      </c>
      <c r="V134" s="131" t="s">
        <v>621</v>
      </c>
      <c r="W134" s="112"/>
    </row>
    <row r="135" spans="1:23" s="41" customFormat="1" ht="12.75" customHeight="1">
      <c r="A135" s="132"/>
      <c r="B135" s="133"/>
      <c r="C135" s="133"/>
      <c r="D135" s="108"/>
      <c r="E135" s="36" t="s">
        <v>18</v>
      </c>
      <c r="F135" s="118" t="s">
        <v>622</v>
      </c>
      <c r="G135" s="133"/>
      <c r="H135" s="133"/>
      <c r="I135" s="134" t="s">
        <v>31</v>
      </c>
      <c r="J135" s="131" t="s">
        <v>619</v>
      </c>
      <c r="K135" s="135"/>
      <c r="L135" s="136"/>
      <c r="M135" s="132"/>
      <c r="N135" s="133"/>
      <c r="O135" s="133"/>
      <c r="P135" s="108"/>
      <c r="Q135" s="36" t="s">
        <v>18</v>
      </c>
      <c r="R135" s="118" t="s">
        <v>623</v>
      </c>
      <c r="S135" s="133"/>
      <c r="T135" s="133"/>
      <c r="U135" s="134" t="s">
        <v>31</v>
      </c>
      <c r="V135" s="131" t="s">
        <v>624</v>
      </c>
      <c r="W135" s="135"/>
    </row>
    <row r="136" spans="1:23" ht="4.5" customHeight="1">
      <c r="A136" s="137"/>
      <c r="B136" s="138"/>
      <c r="C136" s="139"/>
      <c r="D136" s="140"/>
      <c r="E136" s="141"/>
      <c r="F136" s="142"/>
      <c r="G136" s="143"/>
      <c r="H136" s="143"/>
      <c r="I136" s="139"/>
      <c r="J136" s="138"/>
      <c r="K136" s="144"/>
      <c r="L136" s="145"/>
      <c r="M136" s="137"/>
      <c r="N136" s="138"/>
      <c r="O136" s="139"/>
      <c r="P136" s="140"/>
      <c r="Q136" s="141"/>
      <c r="R136" s="142"/>
      <c r="S136" s="143"/>
      <c r="T136" s="143"/>
      <c r="U136" s="139"/>
      <c r="V136" s="138"/>
      <c r="W136" s="144"/>
    </row>
    <row r="137" spans="1:23" ht="12.75" customHeight="1">
      <c r="A137" s="146"/>
      <c r="B137" s="146" t="s">
        <v>32</v>
      </c>
      <c r="C137" s="147"/>
      <c r="D137" s="148" t="s">
        <v>33</v>
      </c>
      <c r="E137" s="148" t="s">
        <v>34</v>
      </c>
      <c r="F137" s="148" t="s">
        <v>35</v>
      </c>
      <c r="G137" s="149" t="s">
        <v>36</v>
      </c>
      <c r="H137" s="150"/>
      <c r="I137" s="147" t="s">
        <v>37</v>
      </c>
      <c r="J137" s="148" t="s">
        <v>32</v>
      </c>
      <c r="K137" s="146" t="s">
        <v>38</v>
      </c>
      <c r="L137" s="28">
        <v>150</v>
      </c>
      <c r="M137" s="146"/>
      <c r="N137" s="146" t="s">
        <v>32</v>
      </c>
      <c r="O137" s="147"/>
      <c r="P137" s="148" t="s">
        <v>33</v>
      </c>
      <c r="Q137" s="148" t="s">
        <v>34</v>
      </c>
      <c r="R137" s="148" t="s">
        <v>35</v>
      </c>
      <c r="S137" s="149" t="s">
        <v>36</v>
      </c>
      <c r="T137" s="150"/>
      <c r="U137" s="147" t="s">
        <v>37</v>
      </c>
      <c r="V137" s="148" t="s">
        <v>32</v>
      </c>
      <c r="W137" s="151" t="s">
        <v>38</v>
      </c>
    </row>
    <row r="138" spans="1:23" ht="12.75">
      <c r="A138" s="152" t="s">
        <v>38</v>
      </c>
      <c r="B138" s="152" t="s">
        <v>39</v>
      </c>
      <c r="C138" s="153" t="s">
        <v>40</v>
      </c>
      <c r="D138" s="154" t="s">
        <v>41</v>
      </c>
      <c r="E138" s="154" t="s">
        <v>42</v>
      </c>
      <c r="F138" s="154"/>
      <c r="G138" s="155" t="s">
        <v>40</v>
      </c>
      <c r="H138" s="155" t="s">
        <v>37</v>
      </c>
      <c r="I138" s="153"/>
      <c r="J138" s="152" t="s">
        <v>39</v>
      </c>
      <c r="K138" s="152"/>
      <c r="L138" s="28">
        <v>150</v>
      </c>
      <c r="M138" s="152" t="s">
        <v>38</v>
      </c>
      <c r="N138" s="152" t="s">
        <v>39</v>
      </c>
      <c r="O138" s="153" t="s">
        <v>40</v>
      </c>
      <c r="P138" s="154" t="s">
        <v>41</v>
      </c>
      <c r="Q138" s="154" t="s">
        <v>42</v>
      </c>
      <c r="R138" s="154"/>
      <c r="S138" s="155" t="s">
        <v>40</v>
      </c>
      <c r="T138" s="155" t="s">
        <v>37</v>
      </c>
      <c r="U138" s="153"/>
      <c r="V138" s="152" t="s">
        <v>39</v>
      </c>
      <c r="W138" s="156"/>
    </row>
    <row r="139" spans="1:23" ht="16.5" customHeight="1">
      <c r="A139" s="157">
        <v>-3.1875</v>
      </c>
      <c r="B139" s="158">
        <v>2</v>
      </c>
      <c r="C139" s="159">
        <v>7</v>
      </c>
      <c r="D139" s="220" t="s">
        <v>43</v>
      </c>
      <c r="E139" s="161" t="s">
        <v>27</v>
      </c>
      <c r="F139" s="172">
        <v>12</v>
      </c>
      <c r="G139" s="163">
        <v>490</v>
      </c>
      <c r="H139" s="163"/>
      <c r="I139" s="164">
        <v>8</v>
      </c>
      <c r="J139" s="165">
        <v>6</v>
      </c>
      <c r="K139" s="221">
        <v>3.1875</v>
      </c>
      <c r="L139" s="28"/>
      <c r="M139" s="157">
        <v>0</v>
      </c>
      <c r="N139" s="158">
        <v>3</v>
      </c>
      <c r="O139" s="159">
        <v>9</v>
      </c>
      <c r="P139" s="216" t="s">
        <v>59</v>
      </c>
      <c r="Q139" s="161" t="s">
        <v>23</v>
      </c>
      <c r="R139" s="172">
        <v>11</v>
      </c>
      <c r="S139" s="163">
        <v>650</v>
      </c>
      <c r="T139" s="163"/>
      <c r="U139" s="164">
        <v>6</v>
      </c>
      <c r="V139" s="165">
        <v>5</v>
      </c>
      <c r="W139" s="217">
        <v>0</v>
      </c>
    </row>
    <row r="140" spans="1:23" ht="16.5" customHeight="1">
      <c r="A140" s="157">
        <v>8.0625</v>
      </c>
      <c r="B140" s="158">
        <v>8</v>
      </c>
      <c r="C140" s="159">
        <v>5</v>
      </c>
      <c r="D140" s="224" t="s">
        <v>44</v>
      </c>
      <c r="E140" s="161" t="s">
        <v>23</v>
      </c>
      <c r="F140" s="162">
        <v>12</v>
      </c>
      <c r="G140" s="163">
        <v>990</v>
      </c>
      <c r="H140" s="163"/>
      <c r="I140" s="164">
        <v>10</v>
      </c>
      <c r="J140" s="165">
        <v>0</v>
      </c>
      <c r="K140" s="221">
        <v>-8.0625</v>
      </c>
      <c r="L140" s="28"/>
      <c r="M140" s="157">
        <v>0</v>
      </c>
      <c r="N140" s="158">
        <v>6</v>
      </c>
      <c r="O140" s="159">
        <v>7</v>
      </c>
      <c r="P140" s="220" t="s">
        <v>43</v>
      </c>
      <c r="Q140" s="161" t="s">
        <v>27</v>
      </c>
      <c r="R140" s="162">
        <v>11</v>
      </c>
      <c r="S140" s="163">
        <v>660</v>
      </c>
      <c r="T140" s="163"/>
      <c r="U140" s="164">
        <v>1</v>
      </c>
      <c r="V140" s="165">
        <v>2</v>
      </c>
      <c r="W140" s="217">
        <v>0</v>
      </c>
    </row>
    <row r="141" spans="1:23" ht="16.5" customHeight="1">
      <c r="A141" s="157">
        <v>-3.1875</v>
      </c>
      <c r="B141" s="158">
        <v>2</v>
      </c>
      <c r="C141" s="159">
        <v>4</v>
      </c>
      <c r="D141" s="224" t="s">
        <v>567</v>
      </c>
      <c r="E141" s="161" t="s">
        <v>27</v>
      </c>
      <c r="F141" s="162">
        <v>12</v>
      </c>
      <c r="G141" s="163">
        <v>490</v>
      </c>
      <c r="H141" s="163"/>
      <c r="I141" s="164">
        <v>1</v>
      </c>
      <c r="J141" s="165">
        <v>6</v>
      </c>
      <c r="K141" s="221">
        <v>3.1875</v>
      </c>
      <c r="L141" s="28"/>
      <c r="M141" s="157">
        <v>-1</v>
      </c>
      <c r="N141" s="158">
        <v>0</v>
      </c>
      <c r="O141" s="159">
        <v>5</v>
      </c>
      <c r="P141" s="220" t="s">
        <v>43</v>
      </c>
      <c r="Q141" s="161" t="s">
        <v>27</v>
      </c>
      <c r="R141" s="162">
        <v>10</v>
      </c>
      <c r="S141" s="163">
        <v>630</v>
      </c>
      <c r="T141" s="163"/>
      <c r="U141" s="164">
        <v>3</v>
      </c>
      <c r="V141" s="165">
        <v>8</v>
      </c>
      <c r="W141" s="217">
        <v>1</v>
      </c>
    </row>
    <row r="142" spans="1:23" ht="16.5" customHeight="1">
      <c r="A142" s="157">
        <v>6.75</v>
      </c>
      <c r="B142" s="158">
        <v>6</v>
      </c>
      <c r="C142" s="159">
        <v>3</v>
      </c>
      <c r="D142" s="219" t="s">
        <v>205</v>
      </c>
      <c r="E142" s="161" t="s">
        <v>23</v>
      </c>
      <c r="F142" s="172">
        <v>12</v>
      </c>
      <c r="G142" s="163">
        <v>920</v>
      </c>
      <c r="H142" s="163"/>
      <c r="I142" s="164">
        <v>9</v>
      </c>
      <c r="J142" s="165">
        <v>2</v>
      </c>
      <c r="K142" s="221">
        <v>-6.75</v>
      </c>
      <c r="L142" s="28"/>
      <c r="M142" s="157">
        <v>0</v>
      </c>
      <c r="N142" s="158">
        <v>3</v>
      </c>
      <c r="O142" s="159">
        <v>4</v>
      </c>
      <c r="P142" s="219" t="s">
        <v>59</v>
      </c>
      <c r="Q142" s="161" t="s">
        <v>23</v>
      </c>
      <c r="R142" s="172">
        <v>11</v>
      </c>
      <c r="S142" s="163">
        <v>650</v>
      </c>
      <c r="T142" s="163"/>
      <c r="U142" s="164">
        <v>10</v>
      </c>
      <c r="V142" s="165">
        <v>5</v>
      </c>
      <c r="W142" s="217">
        <v>0</v>
      </c>
    </row>
    <row r="143" spans="1:23" ht="16.5" customHeight="1">
      <c r="A143" s="157">
        <v>-3.1875</v>
      </c>
      <c r="B143" s="158">
        <v>2</v>
      </c>
      <c r="C143" s="159">
        <v>2</v>
      </c>
      <c r="D143" s="220" t="s">
        <v>43</v>
      </c>
      <c r="E143" s="161" t="s">
        <v>27</v>
      </c>
      <c r="F143" s="172">
        <v>12</v>
      </c>
      <c r="G143" s="163">
        <v>490</v>
      </c>
      <c r="H143" s="163"/>
      <c r="I143" s="164">
        <v>6</v>
      </c>
      <c r="J143" s="165">
        <v>6</v>
      </c>
      <c r="K143" s="221">
        <v>3.1875</v>
      </c>
      <c r="L143" s="28"/>
      <c r="M143" s="157">
        <v>1</v>
      </c>
      <c r="N143" s="158">
        <v>8</v>
      </c>
      <c r="O143" s="159">
        <v>8</v>
      </c>
      <c r="P143" s="216" t="s">
        <v>59</v>
      </c>
      <c r="Q143" s="161" t="s">
        <v>23</v>
      </c>
      <c r="R143" s="172">
        <v>12</v>
      </c>
      <c r="S143" s="163">
        <v>680</v>
      </c>
      <c r="T143" s="163"/>
      <c r="U143" s="164">
        <v>2</v>
      </c>
      <c r="V143" s="165">
        <v>0</v>
      </c>
      <c r="W143" s="217">
        <v>-1</v>
      </c>
    </row>
    <row r="144" spans="1:23" s="41" customFormat="1" ht="9.75" customHeight="1">
      <c r="A144" s="29"/>
      <c r="B144" s="29"/>
      <c r="C144" s="56"/>
      <c r="D144" s="29"/>
      <c r="E144" s="29"/>
      <c r="F144" s="29"/>
      <c r="G144" s="29"/>
      <c r="H144" s="29"/>
      <c r="I144" s="56"/>
      <c r="J144" s="29"/>
      <c r="K144" s="29"/>
      <c r="L144" s="54"/>
      <c r="M144" s="29"/>
      <c r="N144" s="29"/>
      <c r="O144" s="56"/>
      <c r="P144" s="29"/>
      <c r="Q144" s="29"/>
      <c r="R144" s="29"/>
      <c r="S144" s="29"/>
      <c r="T144" s="29"/>
      <c r="U144" s="56"/>
      <c r="V144" s="29"/>
      <c r="W144" s="29"/>
    </row>
    <row r="145" spans="1:23" s="41" customFormat="1" ht="15">
      <c r="A145" s="20"/>
      <c r="B145" s="21" t="s">
        <v>5</v>
      </c>
      <c r="C145" s="22"/>
      <c r="D145" s="21"/>
      <c r="E145" s="23" t="s">
        <v>89</v>
      </c>
      <c r="F145" s="24"/>
      <c r="G145" s="25" t="s">
        <v>7</v>
      </c>
      <c r="H145" s="25"/>
      <c r="I145" s="26" t="s">
        <v>8</v>
      </c>
      <c r="J145" s="26"/>
      <c r="K145" s="27"/>
      <c r="L145" s="28">
        <v>150</v>
      </c>
      <c r="M145" s="20"/>
      <c r="N145" s="21" t="s">
        <v>5</v>
      </c>
      <c r="O145" s="22"/>
      <c r="P145" s="21"/>
      <c r="Q145" s="23" t="s">
        <v>90</v>
      </c>
      <c r="R145" s="24"/>
      <c r="S145" s="25" t="s">
        <v>7</v>
      </c>
      <c r="T145" s="25"/>
      <c r="U145" s="26" t="s">
        <v>10</v>
      </c>
      <c r="V145" s="26"/>
      <c r="W145" s="27"/>
    </row>
    <row r="146" spans="1:23" s="41" customFormat="1" ht="12.75">
      <c r="A146" s="30"/>
      <c r="B146" s="30"/>
      <c r="C146" s="31"/>
      <c r="D146" s="32"/>
      <c r="E146" s="32"/>
      <c r="F146" s="32"/>
      <c r="G146" s="33" t="s">
        <v>11</v>
      </c>
      <c r="H146" s="33"/>
      <c r="I146" s="26" t="s">
        <v>50</v>
      </c>
      <c r="J146" s="26"/>
      <c r="K146" s="27"/>
      <c r="L146" s="28">
        <v>150</v>
      </c>
      <c r="M146" s="30"/>
      <c r="N146" s="30"/>
      <c r="O146" s="31"/>
      <c r="P146" s="32"/>
      <c r="Q146" s="32"/>
      <c r="R146" s="32"/>
      <c r="S146" s="33" t="s">
        <v>11</v>
      </c>
      <c r="T146" s="33"/>
      <c r="U146" s="26" t="s">
        <v>12</v>
      </c>
      <c r="V146" s="26"/>
      <c r="W146" s="27"/>
    </row>
    <row r="147" spans="1:23" s="41" customFormat="1" ht="4.5" customHeight="1">
      <c r="A147" s="97"/>
      <c r="B147" s="98"/>
      <c r="C147" s="99"/>
      <c r="D147" s="100"/>
      <c r="E147" s="101"/>
      <c r="F147" s="102"/>
      <c r="G147" s="103"/>
      <c r="H147" s="103"/>
      <c r="I147" s="99"/>
      <c r="J147" s="98"/>
      <c r="K147" s="104"/>
      <c r="L147" s="92"/>
      <c r="M147" s="97"/>
      <c r="N147" s="98"/>
      <c r="O147" s="99"/>
      <c r="P147" s="100"/>
      <c r="Q147" s="101"/>
      <c r="R147" s="102"/>
      <c r="S147" s="103"/>
      <c r="T147" s="103"/>
      <c r="U147" s="99"/>
      <c r="V147" s="98"/>
      <c r="W147" s="104"/>
    </row>
    <row r="148" spans="1:23" s="41" customFormat="1" ht="12.75" customHeight="1">
      <c r="A148" s="105"/>
      <c r="B148" s="106"/>
      <c r="C148" s="107"/>
      <c r="D148" s="108"/>
      <c r="E148" s="36" t="s">
        <v>14</v>
      </c>
      <c r="F148" s="109" t="s">
        <v>625</v>
      </c>
      <c r="G148" s="110"/>
      <c r="H148" s="111"/>
      <c r="I148" s="111"/>
      <c r="J148" s="106"/>
      <c r="K148" s="112"/>
      <c r="L148" s="113"/>
      <c r="M148" s="105"/>
      <c r="N148" s="106"/>
      <c r="O148" s="107"/>
      <c r="P148" s="108"/>
      <c r="Q148" s="36" t="s">
        <v>14</v>
      </c>
      <c r="R148" s="109" t="s">
        <v>626</v>
      </c>
      <c r="S148" s="110"/>
      <c r="T148" s="111"/>
      <c r="U148" s="111"/>
      <c r="V148" s="106"/>
      <c r="W148" s="112"/>
    </row>
    <row r="149" spans="1:23" s="41" customFormat="1" ht="12.75" customHeight="1">
      <c r="A149" s="105"/>
      <c r="B149" s="106"/>
      <c r="C149" s="107"/>
      <c r="D149" s="108"/>
      <c r="E149" s="42" t="s">
        <v>15</v>
      </c>
      <c r="F149" s="109" t="s">
        <v>144</v>
      </c>
      <c r="G149" s="115"/>
      <c r="H149" s="111"/>
      <c r="I149" s="111"/>
      <c r="J149" s="106"/>
      <c r="K149" s="112"/>
      <c r="L149" s="113"/>
      <c r="M149" s="105"/>
      <c r="N149" s="106"/>
      <c r="O149" s="107"/>
      <c r="P149" s="108"/>
      <c r="Q149" s="42" t="s">
        <v>15</v>
      </c>
      <c r="R149" s="109" t="s">
        <v>627</v>
      </c>
      <c r="S149" s="115"/>
      <c r="T149" s="111"/>
      <c r="U149" s="111"/>
      <c r="V149" s="106"/>
      <c r="W149" s="112"/>
    </row>
    <row r="150" spans="1:23" s="41" customFormat="1" ht="12.75" customHeight="1">
      <c r="A150" s="105"/>
      <c r="B150" s="106"/>
      <c r="C150" s="107"/>
      <c r="D150" s="108"/>
      <c r="E150" s="42" t="s">
        <v>16</v>
      </c>
      <c r="F150" s="109" t="s">
        <v>628</v>
      </c>
      <c r="G150" s="110"/>
      <c r="H150" s="111"/>
      <c r="I150" s="111"/>
      <c r="J150" s="106"/>
      <c r="K150" s="112"/>
      <c r="L150" s="113"/>
      <c r="M150" s="105"/>
      <c r="N150" s="106"/>
      <c r="O150" s="107"/>
      <c r="P150" s="108"/>
      <c r="Q150" s="42" t="s">
        <v>16</v>
      </c>
      <c r="R150" s="109" t="s">
        <v>629</v>
      </c>
      <c r="S150" s="110"/>
      <c r="T150" s="111"/>
      <c r="U150" s="111"/>
      <c r="V150" s="106"/>
      <c r="W150" s="112"/>
    </row>
    <row r="151" spans="1:23" s="41" customFormat="1" ht="12.75" customHeight="1">
      <c r="A151" s="105"/>
      <c r="B151" s="106"/>
      <c r="C151" s="107"/>
      <c r="D151" s="108"/>
      <c r="E151" s="36" t="s">
        <v>18</v>
      </c>
      <c r="F151" s="109" t="s">
        <v>21</v>
      </c>
      <c r="G151" s="110"/>
      <c r="H151" s="111"/>
      <c r="I151" s="111"/>
      <c r="J151" s="106"/>
      <c r="K151" s="112"/>
      <c r="L151" s="113"/>
      <c r="M151" s="105"/>
      <c r="N151" s="106"/>
      <c r="O151" s="107"/>
      <c r="P151" s="108"/>
      <c r="Q151" s="36" t="s">
        <v>18</v>
      </c>
      <c r="R151" s="109" t="s">
        <v>421</v>
      </c>
      <c r="S151" s="110"/>
      <c r="T151" s="111"/>
      <c r="U151" s="111"/>
      <c r="V151" s="106"/>
      <c r="W151" s="112"/>
    </row>
    <row r="152" spans="1:23" s="41" customFormat="1" ht="12.75" customHeight="1">
      <c r="A152" s="117" t="s">
        <v>14</v>
      </c>
      <c r="B152" s="118" t="s">
        <v>630</v>
      </c>
      <c r="C152" s="107"/>
      <c r="D152" s="108"/>
      <c r="E152" s="119"/>
      <c r="F152" s="110"/>
      <c r="G152" s="36" t="s">
        <v>14</v>
      </c>
      <c r="H152" s="178" t="s">
        <v>229</v>
      </c>
      <c r="I152" s="110"/>
      <c r="J152" s="115"/>
      <c r="K152" s="112"/>
      <c r="L152" s="113"/>
      <c r="M152" s="117" t="s">
        <v>14</v>
      </c>
      <c r="N152" s="118" t="s">
        <v>631</v>
      </c>
      <c r="O152" s="107"/>
      <c r="P152" s="108"/>
      <c r="Q152" s="119"/>
      <c r="R152" s="110"/>
      <c r="S152" s="36" t="s">
        <v>14</v>
      </c>
      <c r="T152" s="120" t="s">
        <v>508</v>
      </c>
      <c r="U152" s="110"/>
      <c r="V152" s="115"/>
      <c r="W152" s="112"/>
    </row>
    <row r="153" spans="1:23" s="41" customFormat="1" ht="12.75" customHeight="1">
      <c r="A153" s="121" t="s">
        <v>15</v>
      </c>
      <c r="B153" s="125" t="s">
        <v>569</v>
      </c>
      <c r="C153" s="122"/>
      <c r="D153" s="108"/>
      <c r="E153" s="119"/>
      <c r="F153" s="123"/>
      <c r="G153" s="42" t="s">
        <v>15</v>
      </c>
      <c r="H153" s="120" t="s">
        <v>632</v>
      </c>
      <c r="I153" s="110"/>
      <c r="J153" s="115"/>
      <c r="K153" s="112"/>
      <c r="L153" s="113"/>
      <c r="M153" s="121" t="s">
        <v>15</v>
      </c>
      <c r="N153" s="118" t="s">
        <v>633</v>
      </c>
      <c r="O153" s="122"/>
      <c r="P153" s="108"/>
      <c r="Q153" s="119"/>
      <c r="R153" s="123"/>
      <c r="S153" s="42" t="s">
        <v>15</v>
      </c>
      <c r="T153" s="120" t="s">
        <v>406</v>
      </c>
      <c r="U153" s="110"/>
      <c r="V153" s="115"/>
      <c r="W153" s="112"/>
    </row>
    <row r="154" spans="1:23" s="41" customFormat="1" ht="12.75" customHeight="1">
      <c r="A154" s="121" t="s">
        <v>16</v>
      </c>
      <c r="B154" s="118" t="s">
        <v>365</v>
      </c>
      <c r="C154" s="107"/>
      <c r="D154" s="108"/>
      <c r="E154" s="119"/>
      <c r="F154" s="123"/>
      <c r="G154" s="42" t="s">
        <v>16</v>
      </c>
      <c r="H154" s="120" t="s">
        <v>581</v>
      </c>
      <c r="I154" s="110"/>
      <c r="J154" s="110"/>
      <c r="K154" s="112"/>
      <c r="L154" s="113"/>
      <c r="M154" s="121" t="s">
        <v>16</v>
      </c>
      <c r="N154" s="118" t="s">
        <v>634</v>
      </c>
      <c r="O154" s="107"/>
      <c r="P154" s="108"/>
      <c r="Q154" s="119"/>
      <c r="R154" s="123"/>
      <c r="S154" s="42" t="s">
        <v>16</v>
      </c>
      <c r="T154" s="178" t="s">
        <v>635</v>
      </c>
      <c r="U154" s="110"/>
      <c r="V154" s="110"/>
      <c r="W154" s="112"/>
    </row>
    <row r="155" spans="1:23" s="41" customFormat="1" ht="12.75" customHeight="1">
      <c r="A155" s="117" t="s">
        <v>18</v>
      </c>
      <c r="B155" s="118" t="s">
        <v>145</v>
      </c>
      <c r="C155" s="122"/>
      <c r="D155" s="108"/>
      <c r="E155" s="119"/>
      <c r="F155" s="110"/>
      <c r="G155" s="36" t="s">
        <v>18</v>
      </c>
      <c r="H155" s="120" t="s">
        <v>67</v>
      </c>
      <c r="I155" s="110"/>
      <c r="J155" s="124" t="s">
        <v>154</v>
      </c>
      <c r="K155" s="112"/>
      <c r="L155" s="113"/>
      <c r="M155" s="117" t="s">
        <v>18</v>
      </c>
      <c r="N155" s="125" t="s">
        <v>490</v>
      </c>
      <c r="O155" s="122"/>
      <c r="P155" s="108"/>
      <c r="Q155" s="119"/>
      <c r="R155" s="110"/>
      <c r="S155" s="36" t="s">
        <v>18</v>
      </c>
      <c r="T155" s="120" t="s">
        <v>636</v>
      </c>
      <c r="U155" s="110"/>
      <c r="V155" s="124" t="s">
        <v>154</v>
      </c>
      <c r="W155" s="112"/>
    </row>
    <row r="156" spans="1:23" s="41" customFormat="1" ht="12.75" customHeight="1">
      <c r="A156" s="126"/>
      <c r="B156" s="122"/>
      <c r="C156" s="122"/>
      <c r="D156" s="108"/>
      <c r="E156" s="36" t="s">
        <v>14</v>
      </c>
      <c r="F156" s="109" t="s">
        <v>21</v>
      </c>
      <c r="G156" s="110"/>
      <c r="H156" s="127"/>
      <c r="I156" s="128" t="s">
        <v>23</v>
      </c>
      <c r="J156" s="129" t="s">
        <v>637</v>
      </c>
      <c r="K156" s="112"/>
      <c r="L156" s="113"/>
      <c r="M156" s="126"/>
      <c r="N156" s="122"/>
      <c r="O156" s="122"/>
      <c r="P156" s="108"/>
      <c r="Q156" s="36" t="s">
        <v>14</v>
      </c>
      <c r="R156" s="109" t="s">
        <v>638</v>
      </c>
      <c r="S156" s="110"/>
      <c r="T156" s="127"/>
      <c r="U156" s="128" t="s">
        <v>23</v>
      </c>
      <c r="V156" s="129" t="s">
        <v>639</v>
      </c>
      <c r="W156" s="112"/>
    </row>
    <row r="157" spans="1:23" s="41" customFormat="1" ht="12.75" customHeight="1">
      <c r="A157" s="105"/>
      <c r="B157" s="130" t="s">
        <v>25</v>
      </c>
      <c r="C157" s="107"/>
      <c r="D157" s="108"/>
      <c r="E157" s="42" t="s">
        <v>15</v>
      </c>
      <c r="F157" s="109" t="s">
        <v>349</v>
      </c>
      <c r="G157" s="110"/>
      <c r="H157" s="111"/>
      <c r="I157" s="128" t="s">
        <v>27</v>
      </c>
      <c r="J157" s="131" t="s">
        <v>637</v>
      </c>
      <c r="K157" s="112"/>
      <c r="L157" s="113"/>
      <c r="M157" s="105"/>
      <c r="N157" s="130" t="s">
        <v>25</v>
      </c>
      <c r="O157" s="107"/>
      <c r="P157" s="108"/>
      <c r="Q157" s="42" t="s">
        <v>15</v>
      </c>
      <c r="R157" s="109" t="s">
        <v>12</v>
      </c>
      <c r="S157" s="110"/>
      <c r="T157" s="111"/>
      <c r="U157" s="128" t="s">
        <v>27</v>
      </c>
      <c r="V157" s="131" t="s">
        <v>639</v>
      </c>
      <c r="W157" s="112"/>
    </row>
    <row r="158" spans="1:23" s="41" customFormat="1" ht="12.75" customHeight="1">
      <c r="A158" s="105"/>
      <c r="B158" s="130" t="s">
        <v>640</v>
      </c>
      <c r="C158" s="107"/>
      <c r="D158" s="108"/>
      <c r="E158" s="42" t="s">
        <v>16</v>
      </c>
      <c r="F158" s="109" t="s">
        <v>20</v>
      </c>
      <c r="G158" s="115"/>
      <c r="H158" s="111"/>
      <c r="I158" s="128" t="s">
        <v>30</v>
      </c>
      <c r="J158" s="131" t="s">
        <v>641</v>
      </c>
      <c r="K158" s="112"/>
      <c r="L158" s="113"/>
      <c r="M158" s="105"/>
      <c r="N158" s="130" t="s">
        <v>642</v>
      </c>
      <c r="O158" s="107"/>
      <c r="P158" s="108"/>
      <c r="Q158" s="42" t="s">
        <v>16</v>
      </c>
      <c r="R158" s="109" t="s">
        <v>643</v>
      </c>
      <c r="S158" s="115"/>
      <c r="T158" s="111"/>
      <c r="U158" s="128" t="s">
        <v>30</v>
      </c>
      <c r="V158" s="131" t="s">
        <v>644</v>
      </c>
      <c r="W158" s="112"/>
    </row>
    <row r="159" spans="1:23" s="41" customFormat="1" ht="12.75" customHeight="1">
      <c r="A159" s="132"/>
      <c r="B159" s="133"/>
      <c r="C159" s="133"/>
      <c r="D159" s="108"/>
      <c r="E159" s="36" t="s">
        <v>18</v>
      </c>
      <c r="F159" s="118" t="s">
        <v>645</v>
      </c>
      <c r="G159" s="133"/>
      <c r="H159" s="133"/>
      <c r="I159" s="134" t="s">
        <v>31</v>
      </c>
      <c r="J159" s="131" t="s">
        <v>641</v>
      </c>
      <c r="K159" s="135"/>
      <c r="L159" s="136"/>
      <c r="M159" s="132"/>
      <c r="N159" s="133"/>
      <c r="O159" s="133"/>
      <c r="P159" s="108"/>
      <c r="Q159" s="36" t="s">
        <v>18</v>
      </c>
      <c r="R159" s="118" t="s">
        <v>646</v>
      </c>
      <c r="S159" s="133"/>
      <c r="T159" s="133"/>
      <c r="U159" s="134" t="s">
        <v>31</v>
      </c>
      <c r="V159" s="131" t="s">
        <v>644</v>
      </c>
      <c r="W159" s="135"/>
    </row>
    <row r="160" spans="1:23" ht="4.5" customHeight="1">
      <c r="A160" s="137"/>
      <c r="B160" s="138"/>
      <c r="C160" s="139"/>
      <c r="D160" s="140"/>
      <c r="E160" s="141"/>
      <c r="F160" s="142"/>
      <c r="G160" s="143"/>
      <c r="H160" s="143"/>
      <c r="I160" s="139"/>
      <c r="J160" s="138"/>
      <c r="K160" s="144"/>
      <c r="L160" s="145"/>
      <c r="M160" s="137"/>
      <c r="N160" s="138"/>
      <c r="O160" s="139"/>
      <c r="P160" s="140"/>
      <c r="Q160" s="141"/>
      <c r="R160" s="142"/>
      <c r="S160" s="143"/>
      <c r="T160" s="143"/>
      <c r="U160" s="139"/>
      <c r="V160" s="138"/>
      <c r="W160" s="144"/>
    </row>
    <row r="161" spans="1:23" ht="12.75" customHeight="1">
      <c r="A161" s="146"/>
      <c r="B161" s="146" t="s">
        <v>32</v>
      </c>
      <c r="C161" s="147"/>
      <c r="D161" s="148" t="s">
        <v>33</v>
      </c>
      <c r="E161" s="148" t="s">
        <v>34</v>
      </c>
      <c r="F161" s="148" t="s">
        <v>35</v>
      </c>
      <c r="G161" s="149" t="s">
        <v>36</v>
      </c>
      <c r="H161" s="150"/>
      <c r="I161" s="147" t="s">
        <v>37</v>
      </c>
      <c r="J161" s="148" t="s">
        <v>32</v>
      </c>
      <c r="K161" s="146" t="s">
        <v>38</v>
      </c>
      <c r="L161" s="28">
        <v>150</v>
      </c>
      <c r="M161" s="146"/>
      <c r="N161" s="146" t="s">
        <v>32</v>
      </c>
      <c r="O161" s="147"/>
      <c r="P161" s="148" t="s">
        <v>33</v>
      </c>
      <c r="Q161" s="148" t="s">
        <v>34</v>
      </c>
      <c r="R161" s="148" t="s">
        <v>35</v>
      </c>
      <c r="S161" s="149" t="s">
        <v>36</v>
      </c>
      <c r="T161" s="150"/>
      <c r="U161" s="147" t="s">
        <v>37</v>
      </c>
      <c r="V161" s="148" t="s">
        <v>32</v>
      </c>
      <c r="W161" s="151" t="s">
        <v>38</v>
      </c>
    </row>
    <row r="162" spans="1:23" ht="12.75">
      <c r="A162" s="152" t="s">
        <v>38</v>
      </c>
      <c r="B162" s="152" t="s">
        <v>39</v>
      </c>
      <c r="C162" s="153" t="s">
        <v>40</v>
      </c>
      <c r="D162" s="154" t="s">
        <v>41</v>
      </c>
      <c r="E162" s="154" t="s">
        <v>42</v>
      </c>
      <c r="F162" s="154"/>
      <c r="G162" s="155" t="s">
        <v>40</v>
      </c>
      <c r="H162" s="155" t="s">
        <v>37</v>
      </c>
      <c r="I162" s="153"/>
      <c r="J162" s="152" t="s">
        <v>39</v>
      </c>
      <c r="K162" s="152"/>
      <c r="L162" s="28">
        <v>150</v>
      </c>
      <c r="M162" s="152" t="s">
        <v>38</v>
      </c>
      <c r="N162" s="152" t="s">
        <v>39</v>
      </c>
      <c r="O162" s="153" t="s">
        <v>40</v>
      </c>
      <c r="P162" s="154" t="s">
        <v>41</v>
      </c>
      <c r="Q162" s="154" t="s">
        <v>42</v>
      </c>
      <c r="R162" s="154"/>
      <c r="S162" s="155" t="s">
        <v>40</v>
      </c>
      <c r="T162" s="155" t="s">
        <v>37</v>
      </c>
      <c r="U162" s="153"/>
      <c r="V162" s="152" t="s">
        <v>39</v>
      </c>
      <c r="W162" s="156"/>
    </row>
    <row r="163" spans="1:23" ht="16.5" customHeight="1">
      <c r="A163" s="157">
        <v>-0.0625</v>
      </c>
      <c r="B163" s="158">
        <v>6</v>
      </c>
      <c r="C163" s="159">
        <v>9</v>
      </c>
      <c r="D163" s="216" t="s">
        <v>59</v>
      </c>
      <c r="E163" s="161" t="s">
        <v>31</v>
      </c>
      <c r="F163" s="172">
        <v>10</v>
      </c>
      <c r="G163" s="163"/>
      <c r="H163" s="163">
        <v>620</v>
      </c>
      <c r="I163" s="164">
        <v>10</v>
      </c>
      <c r="J163" s="165">
        <v>2</v>
      </c>
      <c r="K163" s="221">
        <v>0.0625</v>
      </c>
      <c r="L163" s="28"/>
      <c r="M163" s="157">
        <v>11.5625</v>
      </c>
      <c r="N163" s="158">
        <v>8</v>
      </c>
      <c r="O163" s="159">
        <v>9</v>
      </c>
      <c r="P163" s="216" t="s">
        <v>647</v>
      </c>
      <c r="Q163" s="161" t="s">
        <v>30</v>
      </c>
      <c r="R163" s="172">
        <v>5</v>
      </c>
      <c r="S163" s="163">
        <v>800</v>
      </c>
      <c r="T163" s="163"/>
      <c r="U163" s="164">
        <v>10</v>
      </c>
      <c r="V163" s="165">
        <v>0</v>
      </c>
      <c r="W163" s="217">
        <v>-11.5625</v>
      </c>
    </row>
    <row r="164" spans="1:23" ht="16.5" customHeight="1">
      <c r="A164" s="157">
        <v>-1</v>
      </c>
      <c r="B164" s="158">
        <v>3</v>
      </c>
      <c r="C164" s="159">
        <v>6</v>
      </c>
      <c r="D164" s="216" t="s">
        <v>59</v>
      </c>
      <c r="E164" s="161" t="s">
        <v>30</v>
      </c>
      <c r="F164" s="172">
        <v>11</v>
      </c>
      <c r="G164" s="163"/>
      <c r="H164" s="163">
        <v>650</v>
      </c>
      <c r="I164" s="164">
        <v>4</v>
      </c>
      <c r="J164" s="165">
        <v>5</v>
      </c>
      <c r="K164" s="221">
        <v>1</v>
      </c>
      <c r="L164" s="28"/>
      <c r="M164" s="157">
        <v>-4.5625</v>
      </c>
      <c r="N164" s="158">
        <v>1</v>
      </c>
      <c r="O164" s="159">
        <v>6</v>
      </c>
      <c r="P164" s="216" t="s">
        <v>59</v>
      </c>
      <c r="Q164" s="161" t="s">
        <v>27</v>
      </c>
      <c r="R164" s="172">
        <v>9</v>
      </c>
      <c r="S164" s="163"/>
      <c r="T164" s="163">
        <v>50</v>
      </c>
      <c r="U164" s="164">
        <v>4</v>
      </c>
      <c r="V164" s="165">
        <v>7</v>
      </c>
      <c r="W164" s="217">
        <v>4.5625</v>
      </c>
    </row>
    <row r="165" spans="1:23" ht="16.5" customHeight="1">
      <c r="A165" s="157">
        <v>-1.9375</v>
      </c>
      <c r="B165" s="158">
        <v>0</v>
      </c>
      <c r="C165" s="159">
        <v>2</v>
      </c>
      <c r="D165" s="220" t="s">
        <v>43</v>
      </c>
      <c r="E165" s="161" t="s">
        <v>30</v>
      </c>
      <c r="F165" s="162">
        <v>12</v>
      </c>
      <c r="G165" s="163"/>
      <c r="H165" s="163">
        <v>690</v>
      </c>
      <c r="I165" s="164">
        <v>7</v>
      </c>
      <c r="J165" s="165">
        <v>8</v>
      </c>
      <c r="K165" s="221">
        <v>1.9375</v>
      </c>
      <c r="L165" s="28"/>
      <c r="M165" s="157">
        <v>1.125</v>
      </c>
      <c r="N165" s="158">
        <v>5</v>
      </c>
      <c r="O165" s="159">
        <v>2</v>
      </c>
      <c r="P165" s="216" t="s">
        <v>70</v>
      </c>
      <c r="Q165" s="161" t="s">
        <v>27</v>
      </c>
      <c r="R165" s="162">
        <v>10</v>
      </c>
      <c r="S165" s="163">
        <v>170</v>
      </c>
      <c r="T165" s="163"/>
      <c r="U165" s="164">
        <v>7</v>
      </c>
      <c r="V165" s="165">
        <v>3</v>
      </c>
      <c r="W165" s="217">
        <v>-1.125</v>
      </c>
    </row>
    <row r="166" spans="1:23" ht="16.5" customHeight="1">
      <c r="A166" s="157">
        <v>12.1875</v>
      </c>
      <c r="B166" s="158">
        <v>8</v>
      </c>
      <c r="C166" s="159">
        <v>8</v>
      </c>
      <c r="D166" s="220" t="s">
        <v>44</v>
      </c>
      <c r="E166" s="161" t="s">
        <v>30</v>
      </c>
      <c r="F166" s="172">
        <v>10</v>
      </c>
      <c r="G166" s="163">
        <v>200</v>
      </c>
      <c r="H166" s="163"/>
      <c r="I166" s="164">
        <v>5</v>
      </c>
      <c r="J166" s="165">
        <v>0</v>
      </c>
      <c r="K166" s="221">
        <v>-12.1875</v>
      </c>
      <c r="L166" s="28"/>
      <c r="M166" s="157">
        <v>1.125</v>
      </c>
      <c r="N166" s="158">
        <v>5</v>
      </c>
      <c r="O166" s="159">
        <v>8</v>
      </c>
      <c r="P166" s="216" t="s">
        <v>60</v>
      </c>
      <c r="Q166" s="161" t="s">
        <v>27</v>
      </c>
      <c r="R166" s="172">
        <v>10</v>
      </c>
      <c r="S166" s="163">
        <v>170</v>
      </c>
      <c r="T166" s="163"/>
      <c r="U166" s="164">
        <v>5</v>
      </c>
      <c r="V166" s="165">
        <v>3</v>
      </c>
      <c r="W166" s="217">
        <v>-1.125</v>
      </c>
    </row>
    <row r="167" spans="1:23" ht="16.5" customHeight="1">
      <c r="A167" s="157">
        <v>-1</v>
      </c>
      <c r="B167" s="158">
        <v>3</v>
      </c>
      <c r="C167" s="159">
        <v>3</v>
      </c>
      <c r="D167" s="216" t="s">
        <v>59</v>
      </c>
      <c r="E167" s="161" t="s">
        <v>30</v>
      </c>
      <c r="F167" s="172">
        <v>11</v>
      </c>
      <c r="G167" s="163"/>
      <c r="H167" s="163">
        <v>650</v>
      </c>
      <c r="I167" s="164">
        <v>1</v>
      </c>
      <c r="J167" s="165">
        <v>5</v>
      </c>
      <c r="K167" s="221">
        <v>1</v>
      </c>
      <c r="L167" s="28"/>
      <c r="M167" s="157">
        <v>-4.5625</v>
      </c>
      <c r="N167" s="158">
        <v>1</v>
      </c>
      <c r="O167" s="159">
        <v>3</v>
      </c>
      <c r="P167" s="216" t="s">
        <v>59</v>
      </c>
      <c r="Q167" s="161" t="s">
        <v>27</v>
      </c>
      <c r="R167" s="172">
        <v>9</v>
      </c>
      <c r="S167" s="163"/>
      <c r="T167" s="163">
        <v>50</v>
      </c>
      <c r="U167" s="164">
        <v>1</v>
      </c>
      <c r="V167" s="165">
        <v>7</v>
      </c>
      <c r="W167" s="217">
        <v>4.5625</v>
      </c>
    </row>
    <row r="168" spans="1:23" s="41" customFormat="1" ht="30" customHeight="1">
      <c r="A168" s="29"/>
      <c r="B168" s="29"/>
      <c r="C168" s="56"/>
      <c r="D168" s="29"/>
      <c r="E168" s="29"/>
      <c r="F168" s="29"/>
      <c r="G168" s="29"/>
      <c r="H168" s="29"/>
      <c r="I168" s="56"/>
      <c r="J168" s="29"/>
      <c r="K168" s="29"/>
      <c r="L168" s="54"/>
      <c r="M168" s="29"/>
      <c r="N168" s="29"/>
      <c r="O168" s="56"/>
      <c r="P168" s="29"/>
      <c r="Q168" s="29"/>
      <c r="R168" s="225"/>
      <c r="S168" s="29"/>
      <c r="T168" s="29"/>
      <c r="U168" s="56"/>
      <c r="V168" s="29"/>
      <c r="W168" s="29"/>
    </row>
    <row r="169" spans="1:23" s="41" customFormat="1" ht="15">
      <c r="A169" s="20"/>
      <c r="B169" s="21" t="s">
        <v>5</v>
      </c>
      <c r="C169" s="22"/>
      <c r="D169" s="21"/>
      <c r="E169" s="23" t="s">
        <v>96</v>
      </c>
      <c r="F169" s="24"/>
      <c r="G169" s="25" t="s">
        <v>7</v>
      </c>
      <c r="H169" s="25"/>
      <c r="I169" s="26" t="s">
        <v>46</v>
      </c>
      <c r="J169" s="26"/>
      <c r="K169" s="27"/>
      <c r="L169" s="28">
        <v>150</v>
      </c>
      <c r="M169" s="20"/>
      <c r="N169" s="21" t="s">
        <v>5</v>
      </c>
      <c r="O169" s="22"/>
      <c r="P169" s="21"/>
      <c r="Q169" s="23" t="s">
        <v>97</v>
      </c>
      <c r="R169" s="24"/>
      <c r="S169" s="25" t="s">
        <v>7</v>
      </c>
      <c r="T169" s="25"/>
      <c r="U169" s="26" t="s">
        <v>48</v>
      </c>
      <c r="V169" s="26"/>
      <c r="W169" s="27"/>
    </row>
    <row r="170" spans="1:23" s="41" customFormat="1" ht="12.75">
      <c r="A170" s="30"/>
      <c r="B170" s="30"/>
      <c r="C170" s="31"/>
      <c r="D170" s="32"/>
      <c r="E170" s="32"/>
      <c r="F170" s="32"/>
      <c r="G170" s="33" t="s">
        <v>11</v>
      </c>
      <c r="H170" s="33"/>
      <c r="I170" s="26" t="s">
        <v>13</v>
      </c>
      <c r="J170" s="26"/>
      <c r="K170" s="27"/>
      <c r="L170" s="28">
        <v>150</v>
      </c>
      <c r="M170" s="30"/>
      <c r="N170" s="30"/>
      <c r="O170" s="31"/>
      <c r="P170" s="32"/>
      <c r="Q170" s="32"/>
      <c r="R170" s="32"/>
      <c r="S170" s="33" t="s">
        <v>11</v>
      </c>
      <c r="T170" s="33"/>
      <c r="U170" s="26" t="s">
        <v>49</v>
      </c>
      <c r="V170" s="26"/>
      <c r="W170" s="27"/>
    </row>
    <row r="171" spans="1:23" s="41" customFormat="1" ht="4.5" customHeight="1">
      <c r="A171" s="97"/>
      <c r="B171" s="98"/>
      <c r="C171" s="99"/>
      <c r="D171" s="100"/>
      <c r="E171" s="101"/>
      <c r="F171" s="102"/>
      <c r="G171" s="103"/>
      <c r="H171" s="103"/>
      <c r="I171" s="99"/>
      <c r="J171" s="98"/>
      <c r="K171" s="104"/>
      <c r="L171" s="92"/>
      <c r="M171" s="97"/>
      <c r="N171" s="98"/>
      <c r="O171" s="99"/>
      <c r="P171" s="100"/>
      <c r="Q171" s="101"/>
      <c r="R171" s="102"/>
      <c r="S171" s="103"/>
      <c r="T171" s="103"/>
      <c r="U171" s="99"/>
      <c r="V171" s="98"/>
      <c r="W171" s="104"/>
    </row>
    <row r="172" spans="1:23" s="41" customFormat="1" ht="12.75" customHeight="1">
      <c r="A172" s="105"/>
      <c r="B172" s="106"/>
      <c r="C172" s="107"/>
      <c r="D172" s="108"/>
      <c r="E172" s="36" t="s">
        <v>14</v>
      </c>
      <c r="F172" s="109" t="s">
        <v>648</v>
      </c>
      <c r="G172" s="110"/>
      <c r="H172" s="111"/>
      <c r="I172" s="111"/>
      <c r="J172" s="106"/>
      <c r="K172" s="112"/>
      <c r="L172" s="113"/>
      <c r="M172" s="105"/>
      <c r="N172" s="106"/>
      <c r="O172" s="107"/>
      <c r="P172" s="108"/>
      <c r="Q172" s="36" t="s">
        <v>14</v>
      </c>
      <c r="R172" s="109" t="s">
        <v>289</v>
      </c>
      <c r="S172" s="110"/>
      <c r="T172" s="111"/>
      <c r="U172" s="111"/>
      <c r="V172" s="106"/>
      <c r="W172" s="112"/>
    </row>
    <row r="173" spans="1:23" s="41" customFormat="1" ht="12.75" customHeight="1">
      <c r="A173" s="105"/>
      <c r="B173" s="106"/>
      <c r="C173" s="107"/>
      <c r="D173" s="108"/>
      <c r="E173" s="42" t="s">
        <v>15</v>
      </c>
      <c r="F173" s="109" t="s">
        <v>580</v>
      </c>
      <c r="G173" s="115"/>
      <c r="H173" s="111"/>
      <c r="I173" s="111"/>
      <c r="J173" s="106"/>
      <c r="K173" s="112"/>
      <c r="L173" s="113"/>
      <c r="M173" s="105"/>
      <c r="N173" s="106"/>
      <c r="O173" s="107"/>
      <c r="P173" s="108"/>
      <c r="Q173" s="42" t="s">
        <v>15</v>
      </c>
      <c r="R173" s="109" t="s">
        <v>649</v>
      </c>
      <c r="S173" s="115"/>
      <c r="T173" s="111"/>
      <c r="U173" s="111"/>
      <c r="V173" s="106"/>
      <c r="W173" s="112"/>
    </row>
    <row r="174" spans="1:23" s="41" customFormat="1" ht="12.75" customHeight="1">
      <c r="A174" s="105"/>
      <c r="B174" s="106"/>
      <c r="C174" s="107"/>
      <c r="D174" s="108"/>
      <c r="E174" s="42" t="s">
        <v>16</v>
      </c>
      <c r="F174" s="116" t="s">
        <v>650</v>
      </c>
      <c r="G174" s="110"/>
      <c r="H174" s="111"/>
      <c r="I174" s="111"/>
      <c r="J174" s="106"/>
      <c r="K174" s="112"/>
      <c r="L174" s="113"/>
      <c r="M174" s="105"/>
      <c r="N174" s="106"/>
      <c r="O174" s="107"/>
      <c r="P174" s="108"/>
      <c r="Q174" s="42" t="s">
        <v>16</v>
      </c>
      <c r="R174" s="109" t="s">
        <v>651</v>
      </c>
      <c r="S174" s="110"/>
      <c r="T174" s="111"/>
      <c r="U174" s="111"/>
      <c r="V174" s="106"/>
      <c r="W174" s="112"/>
    </row>
    <row r="175" spans="1:23" s="41" customFormat="1" ht="12.75" customHeight="1">
      <c r="A175" s="105"/>
      <c r="B175" s="106"/>
      <c r="C175" s="107"/>
      <c r="D175" s="108"/>
      <c r="E175" s="36" t="s">
        <v>18</v>
      </c>
      <c r="F175" s="109" t="s">
        <v>652</v>
      </c>
      <c r="G175" s="110"/>
      <c r="H175" s="111"/>
      <c r="I175" s="111"/>
      <c r="J175" s="106"/>
      <c r="K175" s="112"/>
      <c r="L175" s="113"/>
      <c r="M175" s="105"/>
      <c r="N175" s="106"/>
      <c r="O175" s="107"/>
      <c r="P175" s="108"/>
      <c r="Q175" s="36" t="s">
        <v>18</v>
      </c>
      <c r="R175" s="109" t="s">
        <v>653</v>
      </c>
      <c r="S175" s="110"/>
      <c r="T175" s="111"/>
      <c r="U175" s="111"/>
      <c r="V175" s="106"/>
      <c r="W175" s="112"/>
    </row>
    <row r="176" spans="1:23" s="41" customFormat="1" ht="12.75" customHeight="1">
      <c r="A176" s="117" t="s">
        <v>14</v>
      </c>
      <c r="B176" s="118" t="s">
        <v>101</v>
      </c>
      <c r="C176" s="107"/>
      <c r="D176" s="108"/>
      <c r="E176" s="119"/>
      <c r="F176" s="110"/>
      <c r="G176" s="36" t="s">
        <v>14</v>
      </c>
      <c r="H176" s="120" t="s">
        <v>654</v>
      </c>
      <c r="I176" s="110"/>
      <c r="J176" s="115"/>
      <c r="K176" s="112"/>
      <c r="L176" s="113"/>
      <c r="M176" s="117" t="s">
        <v>14</v>
      </c>
      <c r="N176" s="118" t="s">
        <v>655</v>
      </c>
      <c r="O176" s="107"/>
      <c r="P176" s="108"/>
      <c r="Q176" s="119"/>
      <c r="R176" s="110"/>
      <c r="S176" s="36" t="s">
        <v>14</v>
      </c>
      <c r="T176" s="120" t="s">
        <v>19</v>
      </c>
      <c r="U176" s="110"/>
      <c r="V176" s="115"/>
      <c r="W176" s="112"/>
    </row>
    <row r="177" spans="1:23" s="41" customFormat="1" ht="12.75" customHeight="1">
      <c r="A177" s="121" t="s">
        <v>15</v>
      </c>
      <c r="B177" s="118" t="s">
        <v>656</v>
      </c>
      <c r="C177" s="122"/>
      <c r="D177" s="108"/>
      <c r="E177" s="119"/>
      <c r="F177" s="123"/>
      <c r="G177" s="42" t="s">
        <v>15</v>
      </c>
      <c r="H177" s="120" t="s">
        <v>28</v>
      </c>
      <c r="I177" s="110"/>
      <c r="J177" s="115"/>
      <c r="K177" s="112"/>
      <c r="L177" s="113"/>
      <c r="M177" s="121" t="s">
        <v>15</v>
      </c>
      <c r="N177" s="118" t="s">
        <v>607</v>
      </c>
      <c r="O177" s="122"/>
      <c r="P177" s="108"/>
      <c r="Q177" s="119"/>
      <c r="R177" s="123"/>
      <c r="S177" s="42" t="s">
        <v>15</v>
      </c>
      <c r="T177" s="120" t="s">
        <v>327</v>
      </c>
      <c r="U177" s="110"/>
      <c r="V177" s="115"/>
      <c r="W177" s="112"/>
    </row>
    <row r="178" spans="1:23" s="41" customFormat="1" ht="12.75" customHeight="1">
      <c r="A178" s="121" t="s">
        <v>16</v>
      </c>
      <c r="B178" s="118" t="s">
        <v>657</v>
      </c>
      <c r="C178" s="107"/>
      <c r="D178" s="108"/>
      <c r="E178" s="119"/>
      <c r="F178" s="123"/>
      <c r="G178" s="42" t="s">
        <v>16</v>
      </c>
      <c r="H178" s="120" t="s">
        <v>577</v>
      </c>
      <c r="I178" s="110"/>
      <c r="J178" s="110"/>
      <c r="K178" s="112"/>
      <c r="L178" s="113"/>
      <c r="M178" s="121" t="s">
        <v>16</v>
      </c>
      <c r="N178" s="118" t="s">
        <v>508</v>
      </c>
      <c r="O178" s="107"/>
      <c r="P178" s="108"/>
      <c r="Q178" s="119"/>
      <c r="R178" s="123"/>
      <c r="S178" s="42" t="s">
        <v>16</v>
      </c>
      <c r="T178" s="120" t="s">
        <v>658</v>
      </c>
      <c r="U178" s="110"/>
      <c r="V178" s="110"/>
      <c r="W178" s="112"/>
    </row>
    <row r="179" spans="1:23" s="41" customFormat="1" ht="12.75" customHeight="1">
      <c r="A179" s="117" t="s">
        <v>18</v>
      </c>
      <c r="B179" s="118" t="s">
        <v>659</v>
      </c>
      <c r="C179" s="122"/>
      <c r="D179" s="108"/>
      <c r="E179" s="119"/>
      <c r="F179" s="110"/>
      <c r="G179" s="36" t="s">
        <v>18</v>
      </c>
      <c r="H179" s="120" t="s">
        <v>660</v>
      </c>
      <c r="I179" s="110"/>
      <c r="J179" s="124" t="s">
        <v>154</v>
      </c>
      <c r="K179" s="112"/>
      <c r="L179" s="113"/>
      <c r="M179" s="117" t="s">
        <v>18</v>
      </c>
      <c r="N179" s="118" t="s">
        <v>661</v>
      </c>
      <c r="O179" s="122"/>
      <c r="P179" s="108"/>
      <c r="Q179" s="119"/>
      <c r="R179" s="110"/>
      <c r="S179" s="36" t="s">
        <v>18</v>
      </c>
      <c r="T179" s="120" t="s">
        <v>662</v>
      </c>
      <c r="U179" s="110"/>
      <c r="V179" s="124" t="s">
        <v>154</v>
      </c>
      <c r="W179" s="112"/>
    </row>
    <row r="180" spans="1:23" s="41" customFormat="1" ht="12.75" customHeight="1">
      <c r="A180" s="126"/>
      <c r="B180" s="122"/>
      <c r="C180" s="122"/>
      <c r="D180" s="108"/>
      <c r="E180" s="36" t="s">
        <v>14</v>
      </c>
      <c r="F180" s="109" t="s">
        <v>663</v>
      </c>
      <c r="G180" s="110"/>
      <c r="H180" s="127"/>
      <c r="I180" s="128" t="s">
        <v>23</v>
      </c>
      <c r="J180" s="129" t="s">
        <v>664</v>
      </c>
      <c r="K180" s="112"/>
      <c r="L180" s="113"/>
      <c r="M180" s="126"/>
      <c r="N180" s="122"/>
      <c r="O180" s="122"/>
      <c r="P180" s="108"/>
      <c r="Q180" s="36" t="s">
        <v>14</v>
      </c>
      <c r="R180" s="109" t="s">
        <v>665</v>
      </c>
      <c r="S180" s="110"/>
      <c r="T180" s="127"/>
      <c r="U180" s="128" t="s">
        <v>23</v>
      </c>
      <c r="V180" s="129" t="s">
        <v>666</v>
      </c>
      <c r="W180" s="112"/>
    </row>
    <row r="181" spans="1:23" s="41" customFormat="1" ht="12.75" customHeight="1">
      <c r="A181" s="105"/>
      <c r="B181" s="130" t="s">
        <v>25</v>
      </c>
      <c r="C181" s="107"/>
      <c r="D181" s="108"/>
      <c r="E181" s="42" t="s">
        <v>15</v>
      </c>
      <c r="F181" s="109" t="s">
        <v>667</v>
      </c>
      <c r="G181" s="110"/>
      <c r="H181" s="111"/>
      <c r="I181" s="128" t="s">
        <v>27</v>
      </c>
      <c r="J181" s="131" t="s">
        <v>664</v>
      </c>
      <c r="K181" s="112"/>
      <c r="L181" s="113"/>
      <c r="M181" s="105"/>
      <c r="N181" s="130" t="s">
        <v>25</v>
      </c>
      <c r="O181" s="107"/>
      <c r="P181" s="108"/>
      <c r="Q181" s="42" t="s">
        <v>15</v>
      </c>
      <c r="R181" s="109" t="s">
        <v>668</v>
      </c>
      <c r="S181" s="110"/>
      <c r="T181" s="111"/>
      <c r="U181" s="128" t="s">
        <v>27</v>
      </c>
      <c r="V181" s="131" t="s">
        <v>666</v>
      </c>
      <c r="W181" s="112"/>
    </row>
    <row r="182" spans="1:23" s="41" customFormat="1" ht="12.75" customHeight="1">
      <c r="A182" s="105"/>
      <c r="B182" s="130" t="s">
        <v>669</v>
      </c>
      <c r="C182" s="107"/>
      <c r="D182" s="108"/>
      <c r="E182" s="42" t="s">
        <v>16</v>
      </c>
      <c r="F182" s="109" t="s">
        <v>670</v>
      </c>
      <c r="G182" s="115"/>
      <c r="H182" s="111"/>
      <c r="I182" s="128" t="s">
        <v>30</v>
      </c>
      <c r="J182" s="131" t="s">
        <v>671</v>
      </c>
      <c r="K182" s="112"/>
      <c r="L182" s="113"/>
      <c r="M182" s="105"/>
      <c r="N182" s="130" t="s">
        <v>672</v>
      </c>
      <c r="O182" s="107"/>
      <c r="P182" s="108"/>
      <c r="Q182" s="42" t="s">
        <v>16</v>
      </c>
      <c r="R182" s="109" t="s">
        <v>518</v>
      </c>
      <c r="S182" s="115"/>
      <c r="T182" s="111"/>
      <c r="U182" s="128" t="s">
        <v>30</v>
      </c>
      <c r="V182" s="131" t="s">
        <v>673</v>
      </c>
      <c r="W182" s="112"/>
    </row>
    <row r="183" spans="1:23" s="41" customFormat="1" ht="12.75" customHeight="1">
      <c r="A183" s="132"/>
      <c r="B183" s="133"/>
      <c r="C183" s="133"/>
      <c r="D183" s="108"/>
      <c r="E183" s="36" t="s">
        <v>18</v>
      </c>
      <c r="F183" s="118" t="s">
        <v>674</v>
      </c>
      <c r="G183" s="133"/>
      <c r="H183" s="133"/>
      <c r="I183" s="134" t="s">
        <v>31</v>
      </c>
      <c r="J183" s="131" t="s">
        <v>671</v>
      </c>
      <c r="K183" s="135"/>
      <c r="L183" s="136"/>
      <c r="M183" s="132"/>
      <c r="N183" s="133"/>
      <c r="O183" s="133"/>
      <c r="P183" s="108"/>
      <c r="Q183" s="36" t="s">
        <v>18</v>
      </c>
      <c r="R183" s="118" t="s">
        <v>12</v>
      </c>
      <c r="S183" s="133"/>
      <c r="T183" s="133"/>
      <c r="U183" s="134" t="s">
        <v>31</v>
      </c>
      <c r="V183" s="131" t="s">
        <v>673</v>
      </c>
      <c r="W183" s="135"/>
    </row>
    <row r="184" spans="1:23" ht="4.5" customHeight="1">
      <c r="A184" s="137"/>
      <c r="B184" s="138"/>
      <c r="C184" s="139"/>
      <c r="D184" s="140"/>
      <c r="E184" s="141"/>
      <c r="F184" s="142"/>
      <c r="G184" s="143"/>
      <c r="H184" s="143"/>
      <c r="I184" s="139"/>
      <c r="J184" s="138"/>
      <c r="K184" s="144"/>
      <c r="L184" s="145"/>
      <c r="M184" s="137"/>
      <c r="N184" s="138"/>
      <c r="O184" s="139"/>
      <c r="P184" s="140"/>
      <c r="Q184" s="141"/>
      <c r="R184" s="142"/>
      <c r="S184" s="143"/>
      <c r="T184" s="143"/>
      <c r="U184" s="139"/>
      <c r="V184" s="138"/>
      <c r="W184" s="144"/>
    </row>
    <row r="185" spans="1:23" ht="12.75" customHeight="1">
      <c r="A185" s="146"/>
      <c r="B185" s="146" t="s">
        <v>32</v>
      </c>
      <c r="C185" s="147"/>
      <c r="D185" s="148" t="s">
        <v>33</v>
      </c>
      <c r="E185" s="148" t="s">
        <v>34</v>
      </c>
      <c r="F185" s="148" t="s">
        <v>35</v>
      </c>
      <c r="G185" s="149" t="s">
        <v>36</v>
      </c>
      <c r="H185" s="150"/>
      <c r="I185" s="147" t="s">
        <v>37</v>
      </c>
      <c r="J185" s="148" t="s">
        <v>32</v>
      </c>
      <c r="K185" s="146" t="s">
        <v>38</v>
      </c>
      <c r="L185" s="28">
        <v>150</v>
      </c>
      <c r="M185" s="146"/>
      <c r="N185" s="146" t="s">
        <v>32</v>
      </c>
      <c r="O185" s="147"/>
      <c r="P185" s="148" t="s">
        <v>33</v>
      </c>
      <c r="Q185" s="148" t="s">
        <v>34</v>
      </c>
      <c r="R185" s="148" t="s">
        <v>35</v>
      </c>
      <c r="S185" s="149" t="s">
        <v>36</v>
      </c>
      <c r="T185" s="150"/>
      <c r="U185" s="147" t="s">
        <v>37</v>
      </c>
      <c r="V185" s="148" t="s">
        <v>32</v>
      </c>
      <c r="W185" s="151" t="s">
        <v>38</v>
      </c>
    </row>
    <row r="186" spans="1:23" ht="12.75">
      <c r="A186" s="152" t="s">
        <v>38</v>
      </c>
      <c r="B186" s="152" t="s">
        <v>39</v>
      </c>
      <c r="C186" s="153" t="s">
        <v>40</v>
      </c>
      <c r="D186" s="154" t="s">
        <v>41</v>
      </c>
      <c r="E186" s="154" t="s">
        <v>42</v>
      </c>
      <c r="F186" s="154"/>
      <c r="G186" s="155" t="s">
        <v>40</v>
      </c>
      <c r="H186" s="155" t="s">
        <v>37</v>
      </c>
      <c r="I186" s="153"/>
      <c r="J186" s="152" t="s">
        <v>39</v>
      </c>
      <c r="K186" s="152"/>
      <c r="L186" s="28">
        <v>150</v>
      </c>
      <c r="M186" s="152" t="s">
        <v>38</v>
      </c>
      <c r="N186" s="152" t="s">
        <v>39</v>
      </c>
      <c r="O186" s="153" t="s">
        <v>40</v>
      </c>
      <c r="P186" s="154" t="s">
        <v>41</v>
      </c>
      <c r="Q186" s="154" t="s">
        <v>42</v>
      </c>
      <c r="R186" s="154"/>
      <c r="S186" s="155" t="s">
        <v>40</v>
      </c>
      <c r="T186" s="155" t="s">
        <v>37</v>
      </c>
      <c r="U186" s="153"/>
      <c r="V186" s="152" t="s">
        <v>39</v>
      </c>
      <c r="W186" s="156"/>
    </row>
    <row r="187" spans="1:23" ht="16.5" customHeight="1">
      <c r="A187" s="157">
        <v>0.5625</v>
      </c>
      <c r="B187" s="158">
        <v>4</v>
      </c>
      <c r="C187" s="159">
        <v>8</v>
      </c>
      <c r="D187" s="220" t="s">
        <v>43</v>
      </c>
      <c r="E187" s="161" t="s">
        <v>27</v>
      </c>
      <c r="F187" s="172">
        <v>9</v>
      </c>
      <c r="G187" s="163">
        <v>600</v>
      </c>
      <c r="H187" s="163"/>
      <c r="I187" s="164">
        <v>10</v>
      </c>
      <c r="J187" s="165">
        <v>4</v>
      </c>
      <c r="K187" s="221">
        <v>-0.5625</v>
      </c>
      <c r="L187" s="28"/>
      <c r="M187" s="157">
        <v>8.9375</v>
      </c>
      <c r="N187" s="158">
        <v>7</v>
      </c>
      <c r="O187" s="159">
        <v>8</v>
      </c>
      <c r="P187" s="216" t="s">
        <v>675</v>
      </c>
      <c r="Q187" s="161" t="s">
        <v>30</v>
      </c>
      <c r="R187" s="172">
        <v>9</v>
      </c>
      <c r="S187" s="163">
        <v>200</v>
      </c>
      <c r="T187" s="163"/>
      <c r="U187" s="164">
        <v>10</v>
      </c>
      <c r="V187" s="165">
        <v>1</v>
      </c>
      <c r="W187" s="217">
        <v>-8.9375</v>
      </c>
    </row>
    <row r="188" spans="1:23" ht="16.5" customHeight="1">
      <c r="A188" s="157">
        <v>-9.375</v>
      </c>
      <c r="B188" s="158">
        <v>0</v>
      </c>
      <c r="C188" s="159">
        <v>3</v>
      </c>
      <c r="D188" s="224" t="s">
        <v>69</v>
      </c>
      <c r="E188" s="161" t="s">
        <v>23</v>
      </c>
      <c r="F188" s="162">
        <v>9</v>
      </c>
      <c r="G188" s="163">
        <v>150</v>
      </c>
      <c r="H188" s="163"/>
      <c r="I188" s="164">
        <v>7</v>
      </c>
      <c r="J188" s="165">
        <v>8</v>
      </c>
      <c r="K188" s="221">
        <v>9.375</v>
      </c>
      <c r="L188" s="28"/>
      <c r="M188" s="157">
        <v>-4</v>
      </c>
      <c r="N188" s="158">
        <v>3</v>
      </c>
      <c r="O188" s="159">
        <v>3</v>
      </c>
      <c r="P188" s="216" t="s">
        <v>675</v>
      </c>
      <c r="Q188" s="161" t="s">
        <v>31</v>
      </c>
      <c r="R188" s="162">
        <v>11</v>
      </c>
      <c r="S188" s="163"/>
      <c r="T188" s="163">
        <v>600</v>
      </c>
      <c r="U188" s="164">
        <v>7</v>
      </c>
      <c r="V188" s="165">
        <v>5</v>
      </c>
      <c r="W188" s="217">
        <v>4</v>
      </c>
    </row>
    <row r="189" spans="1:23" ht="16.5" customHeight="1">
      <c r="A189" s="157">
        <v>1.5</v>
      </c>
      <c r="B189" s="158">
        <v>8</v>
      </c>
      <c r="C189" s="159">
        <v>6</v>
      </c>
      <c r="D189" s="224" t="s">
        <v>43</v>
      </c>
      <c r="E189" s="161" t="s">
        <v>23</v>
      </c>
      <c r="F189" s="162">
        <v>10</v>
      </c>
      <c r="G189" s="163">
        <v>630</v>
      </c>
      <c r="H189" s="163"/>
      <c r="I189" s="164">
        <v>1</v>
      </c>
      <c r="J189" s="165">
        <v>0</v>
      </c>
      <c r="K189" s="221">
        <v>-1.5</v>
      </c>
      <c r="L189" s="28"/>
      <c r="M189" s="157">
        <v>-4.6875</v>
      </c>
      <c r="N189" s="158">
        <v>0</v>
      </c>
      <c r="O189" s="159">
        <v>6</v>
      </c>
      <c r="P189" s="216" t="s">
        <v>675</v>
      </c>
      <c r="Q189" s="161" t="s">
        <v>31</v>
      </c>
      <c r="R189" s="162">
        <v>12</v>
      </c>
      <c r="S189" s="163"/>
      <c r="T189" s="163">
        <v>620</v>
      </c>
      <c r="U189" s="164">
        <v>1</v>
      </c>
      <c r="V189" s="165">
        <v>8</v>
      </c>
      <c r="W189" s="217">
        <v>4.6875</v>
      </c>
    </row>
    <row r="190" spans="1:23" ht="16.5" customHeight="1">
      <c r="A190" s="157">
        <v>0.5625</v>
      </c>
      <c r="B190" s="158">
        <v>4</v>
      </c>
      <c r="C190" s="159">
        <v>5</v>
      </c>
      <c r="D190" s="224" t="s">
        <v>43</v>
      </c>
      <c r="E190" s="161" t="s">
        <v>27</v>
      </c>
      <c r="F190" s="172">
        <v>9</v>
      </c>
      <c r="G190" s="163">
        <v>600</v>
      </c>
      <c r="H190" s="163"/>
      <c r="I190" s="164">
        <v>2</v>
      </c>
      <c r="J190" s="165">
        <v>4</v>
      </c>
      <c r="K190" s="221">
        <v>-0.5625</v>
      </c>
      <c r="L190" s="28"/>
      <c r="M190" s="157">
        <v>-4</v>
      </c>
      <c r="N190" s="158">
        <v>3</v>
      </c>
      <c r="O190" s="159">
        <v>5</v>
      </c>
      <c r="P190" s="216" t="s">
        <v>675</v>
      </c>
      <c r="Q190" s="161" t="s">
        <v>31</v>
      </c>
      <c r="R190" s="172">
        <v>11</v>
      </c>
      <c r="S190" s="163"/>
      <c r="T190" s="163">
        <v>600</v>
      </c>
      <c r="U190" s="164">
        <v>2</v>
      </c>
      <c r="V190" s="165">
        <v>5</v>
      </c>
      <c r="W190" s="217">
        <v>4</v>
      </c>
    </row>
    <row r="191" spans="1:23" ht="16.5" customHeight="1">
      <c r="A191" s="157">
        <v>0.5625</v>
      </c>
      <c r="B191" s="158">
        <v>4</v>
      </c>
      <c r="C191" s="159">
        <v>4</v>
      </c>
      <c r="D191" s="224" t="s">
        <v>43</v>
      </c>
      <c r="E191" s="161" t="s">
        <v>23</v>
      </c>
      <c r="F191" s="172">
        <v>9</v>
      </c>
      <c r="G191" s="163">
        <v>600</v>
      </c>
      <c r="H191" s="163"/>
      <c r="I191" s="164">
        <v>9</v>
      </c>
      <c r="J191" s="165">
        <v>4</v>
      </c>
      <c r="K191" s="221">
        <v>-0.5625</v>
      </c>
      <c r="L191" s="28"/>
      <c r="M191" s="157">
        <v>8.9375</v>
      </c>
      <c r="N191" s="158">
        <v>7</v>
      </c>
      <c r="O191" s="159">
        <v>4</v>
      </c>
      <c r="P191" s="216" t="s">
        <v>675</v>
      </c>
      <c r="Q191" s="161" t="s">
        <v>30</v>
      </c>
      <c r="R191" s="172">
        <v>9</v>
      </c>
      <c r="S191" s="163">
        <v>200</v>
      </c>
      <c r="T191" s="163"/>
      <c r="U191" s="164">
        <v>9</v>
      </c>
      <c r="V191" s="165">
        <v>1</v>
      </c>
      <c r="W191" s="217">
        <v>-8.9375</v>
      </c>
    </row>
    <row r="192" spans="1:23" s="41" customFormat="1" ht="9.75" customHeight="1">
      <c r="A192" s="226"/>
      <c r="B192" s="227"/>
      <c r="C192" s="49"/>
      <c r="D192" s="50"/>
      <c r="E192" s="51"/>
      <c r="F192" s="52"/>
      <c r="G192" s="53"/>
      <c r="H192" s="53"/>
      <c r="I192" s="49"/>
      <c r="J192" s="227"/>
      <c r="K192" s="226"/>
      <c r="L192" s="28"/>
      <c r="M192" s="226"/>
      <c r="N192" s="227"/>
      <c r="O192" s="49"/>
      <c r="P192" s="50"/>
      <c r="Q192" s="51"/>
      <c r="R192" s="52"/>
      <c r="S192" s="53"/>
      <c r="T192" s="53"/>
      <c r="U192" s="49"/>
      <c r="V192" s="227"/>
      <c r="W192" s="226"/>
    </row>
    <row r="193" spans="1:23" s="41" customFormat="1" ht="15">
      <c r="A193" s="20"/>
      <c r="B193" s="21" t="s">
        <v>5</v>
      </c>
      <c r="C193" s="22"/>
      <c r="D193" s="21"/>
      <c r="E193" s="23" t="s">
        <v>398</v>
      </c>
      <c r="F193" s="24"/>
      <c r="G193" s="25" t="s">
        <v>7</v>
      </c>
      <c r="H193" s="25"/>
      <c r="I193" s="26" t="s">
        <v>8</v>
      </c>
      <c r="J193" s="26"/>
      <c r="K193" s="27"/>
      <c r="L193" s="28">
        <v>150</v>
      </c>
      <c r="M193" s="20"/>
      <c r="N193" s="21" t="s">
        <v>5</v>
      </c>
      <c r="O193" s="22"/>
      <c r="P193" s="21"/>
      <c r="Q193" s="23" t="s">
        <v>399</v>
      </c>
      <c r="R193" s="24"/>
      <c r="S193" s="25" t="s">
        <v>7</v>
      </c>
      <c r="T193" s="25"/>
      <c r="U193" s="26" t="s">
        <v>10</v>
      </c>
      <c r="V193" s="26"/>
      <c r="W193" s="27"/>
    </row>
    <row r="194" spans="1:23" s="41" customFormat="1" ht="12.75">
      <c r="A194" s="30"/>
      <c r="B194" s="30"/>
      <c r="C194" s="31"/>
      <c r="D194" s="32"/>
      <c r="E194" s="32"/>
      <c r="F194" s="32"/>
      <c r="G194" s="33" t="s">
        <v>11</v>
      </c>
      <c r="H194" s="33"/>
      <c r="I194" s="26" t="s">
        <v>12</v>
      </c>
      <c r="J194" s="26"/>
      <c r="K194" s="27"/>
      <c r="L194" s="28">
        <v>150</v>
      </c>
      <c r="M194" s="30"/>
      <c r="N194" s="30"/>
      <c r="O194" s="31"/>
      <c r="P194" s="32"/>
      <c r="Q194" s="32"/>
      <c r="R194" s="32"/>
      <c r="S194" s="33" t="s">
        <v>11</v>
      </c>
      <c r="T194" s="33"/>
      <c r="U194" s="26" t="s">
        <v>13</v>
      </c>
      <c r="V194" s="26"/>
      <c r="W194" s="27"/>
    </row>
    <row r="195" spans="1:23" s="41" customFormat="1" ht="4.5" customHeight="1">
      <c r="A195" s="97"/>
      <c r="B195" s="98"/>
      <c r="C195" s="99"/>
      <c r="D195" s="100"/>
      <c r="E195" s="101"/>
      <c r="F195" s="102"/>
      <c r="G195" s="103"/>
      <c r="H195" s="103"/>
      <c r="I195" s="99"/>
      <c r="J195" s="98"/>
      <c r="K195" s="104"/>
      <c r="L195" s="92"/>
      <c r="M195" s="97"/>
      <c r="N195" s="98"/>
      <c r="O195" s="99"/>
      <c r="P195" s="100"/>
      <c r="Q195" s="101"/>
      <c r="R195" s="102"/>
      <c r="S195" s="103"/>
      <c r="T195" s="103"/>
      <c r="U195" s="99"/>
      <c r="V195" s="98"/>
      <c r="W195" s="104"/>
    </row>
    <row r="196" spans="1:23" s="41" customFormat="1" ht="12.75" customHeight="1">
      <c r="A196" s="105"/>
      <c r="B196" s="106"/>
      <c r="C196" s="107"/>
      <c r="D196" s="108"/>
      <c r="E196" s="36" t="s">
        <v>14</v>
      </c>
      <c r="F196" s="109" t="s">
        <v>311</v>
      </c>
      <c r="G196" s="110"/>
      <c r="H196" s="111"/>
      <c r="I196" s="111"/>
      <c r="J196" s="106"/>
      <c r="K196" s="112"/>
      <c r="L196" s="113"/>
      <c r="M196" s="105"/>
      <c r="N196" s="106"/>
      <c r="O196" s="107"/>
      <c r="P196" s="108"/>
      <c r="Q196" s="36" t="s">
        <v>14</v>
      </c>
      <c r="R196" s="109" t="s">
        <v>187</v>
      </c>
      <c r="S196" s="110"/>
      <c r="T196" s="111"/>
      <c r="U196" s="111"/>
      <c r="V196" s="106"/>
      <c r="W196" s="112"/>
    </row>
    <row r="197" spans="1:23" s="41" customFormat="1" ht="12.75" customHeight="1">
      <c r="A197" s="105"/>
      <c r="B197" s="106"/>
      <c r="C197" s="107"/>
      <c r="D197" s="108"/>
      <c r="E197" s="42" t="s">
        <v>15</v>
      </c>
      <c r="F197" s="109" t="s">
        <v>676</v>
      </c>
      <c r="G197" s="115"/>
      <c r="H197" s="111"/>
      <c r="I197" s="111"/>
      <c r="J197" s="106"/>
      <c r="K197" s="112"/>
      <c r="L197" s="113"/>
      <c r="M197" s="105"/>
      <c r="N197" s="106"/>
      <c r="O197" s="107"/>
      <c r="P197" s="108"/>
      <c r="Q197" s="42" t="s">
        <v>15</v>
      </c>
      <c r="R197" s="109" t="s">
        <v>677</v>
      </c>
      <c r="S197" s="115"/>
      <c r="T197" s="111"/>
      <c r="U197" s="111"/>
      <c r="V197" s="106"/>
      <c r="W197" s="112"/>
    </row>
    <row r="198" spans="1:23" s="41" customFormat="1" ht="12.75" customHeight="1">
      <c r="A198" s="105"/>
      <c r="B198" s="106"/>
      <c r="C198" s="107"/>
      <c r="D198" s="108"/>
      <c r="E198" s="42" t="s">
        <v>16</v>
      </c>
      <c r="F198" s="109" t="s">
        <v>678</v>
      </c>
      <c r="G198" s="110"/>
      <c r="H198" s="111"/>
      <c r="I198" s="111"/>
      <c r="J198" s="106"/>
      <c r="K198" s="112"/>
      <c r="L198" s="113"/>
      <c r="M198" s="105"/>
      <c r="N198" s="106"/>
      <c r="O198" s="107"/>
      <c r="P198" s="108"/>
      <c r="Q198" s="42" t="s">
        <v>16</v>
      </c>
      <c r="R198" s="109" t="s">
        <v>679</v>
      </c>
      <c r="S198" s="110"/>
      <c r="T198" s="111"/>
      <c r="U198" s="111"/>
      <c r="V198" s="106"/>
      <c r="W198" s="112"/>
    </row>
    <row r="199" spans="1:23" s="41" customFormat="1" ht="12.75" customHeight="1">
      <c r="A199" s="105"/>
      <c r="B199" s="106"/>
      <c r="C199" s="107"/>
      <c r="D199" s="108"/>
      <c r="E199" s="36" t="s">
        <v>18</v>
      </c>
      <c r="F199" s="109" t="s">
        <v>680</v>
      </c>
      <c r="G199" s="110"/>
      <c r="H199" s="111"/>
      <c r="I199" s="111"/>
      <c r="J199" s="106"/>
      <c r="K199" s="112"/>
      <c r="L199" s="113"/>
      <c r="M199" s="105"/>
      <c r="N199" s="106"/>
      <c r="O199" s="107"/>
      <c r="P199" s="108"/>
      <c r="Q199" s="36" t="s">
        <v>18</v>
      </c>
      <c r="R199" s="109" t="s">
        <v>634</v>
      </c>
      <c r="S199" s="110"/>
      <c r="T199" s="111"/>
      <c r="U199" s="111"/>
      <c r="V199" s="106"/>
      <c r="W199" s="112"/>
    </row>
    <row r="200" spans="1:23" s="41" customFormat="1" ht="12.75" customHeight="1">
      <c r="A200" s="117" t="s">
        <v>14</v>
      </c>
      <c r="B200" s="118" t="s">
        <v>681</v>
      </c>
      <c r="C200" s="107"/>
      <c r="D200" s="108"/>
      <c r="E200" s="119"/>
      <c r="F200" s="110"/>
      <c r="G200" s="36" t="s">
        <v>14</v>
      </c>
      <c r="H200" s="120" t="s">
        <v>682</v>
      </c>
      <c r="I200" s="110"/>
      <c r="J200" s="115"/>
      <c r="K200" s="112"/>
      <c r="L200" s="113"/>
      <c r="M200" s="117" t="s">
        <v>14</v>
      </c>
      <c r="N200" s="125" t="s">
        <v>77</v>
      </c>
      <c r="O200" s="107"/>
      <c r="P200" s="108"/>
      <c r="Q200" s="119"/>
      <c r="R200" s="110"/>
      <c r="S200" s="36" t="s">
        <v>14</v>
      </c>
      <c r="T200" s="120" t="s">
        <v>683</v>
      </c>
      <c r="U200" s="110"/>
      <c r="V200" s="115"/>
      <c r="W200" s="112"/>
    </row>
    <row r="201" spans="1:23" s="41" customFormat="1" ht="12.75" customHeight="1">
      <c r="A201" s="121" t="s">
        <v>15</v>
      </c>
      <c r="B201" s="118" t="s">
        <v>545</v>
      </c>
      <c r="C201" s="122"/>
      <c r="D201" s="108"/>
      <c r="E201" s="119"/>
      <c r="F201" s="123"/>
      <c r="G201" s="42" t="s">
        <v>15</v>
      </c>
      <c r="H201" s="120" t="s">
        <v>684</v>
      </c>
      <c r="I201" s="110"/>
      <c r="J201" s="115"/>
      <c r="K201" s="112"/>
      <c r="L201" s="113"/>
      <c r="M201" s="121" t="s">
        <v>15</v>
      </c>
      <c r="N201" s="118" t="s">
        <v>365</v>
      </c>
      <c r="O201" s="122"/>
      <c r="P201" s="108"/>
      <c r="Q201" s="119"/>
      <c r="R201" s="123"/>
      <c r="S201" s="42" t="s">
        <v>15</v>
      </c>
      <c r="T201" s="120" t="s">
        <v>685</v>
      </c>
      <c r="U201" s="110"/>
      <c r="V201" s="115"/>
      <c r="W201" s="112"/>
    </row>
    <row r="202" spans="1:23" s="41" customFormat="1" ht="12.75" customHeight="1">
      <c r="A202" s="121" t="s">
        <v>16</v>
      </c>
      <c r="B202" s="118" t="s">
        <v>686</v>
      </c>
      <c r="C202" s="107"/>
      <c r="D202" s="108"/>
      <c r="E202" s="119"/>
      <c r="F202" s="123"/>
      <c r="G202" s="42" t="s">
        <v>16</v>
      </c>
      <c r="H202" s="120" t="s">
        <v>546</v>
      </c>
      <c r="I202" s="110"/>
      <c r="J202" s="110"/>
      <c r="K202" s="112"/>
      <c r="L202" s="113"/>
      <c r="M202" s="121" t="s">
        <v>16</v>
      </c>
      <c r="N202" s="118" t="s">
        <v>214</v>
      </c>
      <c r="O202" s="107"/>
      <c r="P202" s="108"/>
      <c r="Q202" s="119"/>
      <c r="R202" s="123"/>
      <c r="S202" s="42" t="s">
        <v>16</v>
      </c>
      <c r="T202" s="120" t="s">
        <v>687</v>
      </c>
      <c r="U202" s="110"/>
      <c r="V202" s="110"/>
      <c r="W202" s="112"/>
    </row>
    <row r="203" spans="1:23" s="41" customFormat="1" ht="12.75" customHeight="1">
      <c r="A203" s="117" t="s">
        <v>18</v>
      </c>
      <c r="B203" s="118" t="s">
        <v>688</v>
      </c>
      <c r="C203" s="122"/>
      <c r="D203" s="108"/>
      <c r="E203" s="119"/>
      <c r="F203" s="110"/>
      <c r="G203" s="36" t="s">
        <v>18</v>
      </c>
      <c r="H203" s="120" t="s">
        <v>214</v>
      </c>
      <c r="I203" s="110"/>
      <c r="J203" s="124" t="s">
        <v>154</v>
      </c>
      <c r="K203" s="112"/>
      <c r="L203" s="113"/>
      <c r="M203" s="117" t="s">
        <v>18</v>
      </c>
      <c r="N203" s="118" t="s">
        <v>689</v>
      </c>
      <c r="O203" s="122"/>
      <c r="P203" s="108"/>
      <c r="Q203" s="119"/>
      <c r="R203" s="110"/>
      <c r="S203" s="36" t="s">
        <v>18</v>
      </c>
      <c r="T203" s="120" t="s">
        <v>58</v>
      </c>
      <c r="U203" s="110"/>
      <c r="V203" s="124" t="s">
        <v>154</v>
      </c>
      <c r="W203" s="112"/>
    </row>
    <row r="204" spans="1:23" s="41" customFormat="1" ht="12.75" customHeight="1">
      <c r="A204" s="126"/>
      <c r="B204" s="122"/>
      <c r="C204" s="122"/>
      <c r="D204" s="108"/>
      <c r="E204" s="36" t="s">
        <v>14</v>
      </c>
      <c r="F204" s="109" t="s">
        <v>690</v>
      </c>
      <c r="G204" s="110"/>
      <c r="H204" s="127"/>
      <c r="I204" s="128" t="s">
        <v>23</v>
      </c>
      <c r="J204" s="129" t="s">
        <v>691</v>
      </c>
      <c r="K204" s="112"/>
      <c r="L204" s="113"/>
      <c r="M204" s="126"/>
      <c r="N204" s="122"/>
      <c r="O204" s="122"/>
      <c r="P204" s="108"/>
      <c r="Q204" s="36" t="s">
        <v>14</v>
      </c>
      <c r="R204" s="109" t="s">
        <v>692</v>
      </c>
      <c r="S204" s="110"/>
      <c r="T204" s="127"/>
      <c r="U204" s="128" t="s">
        <v>23</v>
      </c>
      <c r="V204" s="129" t="s">
        <v>693</v>
      </c>
      <c r="W204" s="112"/>
    </row>
    <row r="205" spans="1:23" s="41" customFormat="1" ht="12.75" customHeight="1">
      <c r="A205" s="105"/>
      <c r="B205" s="130" t="s">
        <v>25</v>
      </c>
      <c r="C205" s="107"/>
      <c r="D205" s="108"/>
      <c r="E205" s="42" t="s">
        <v>15</v>
      </c>
      <c r="F205" s="109" t="s">
        <v>694</v>
      </c>
      <c r="G205" s="110"/>
      <c r="H205" s="111"/>
      <c r="I205" s="128" t="s">
        <v>27</v>
      </c>
      <c r="J205" s="131" t="s">
        <v>695</v>
      </c>
      <c r="K205" s="112"/>
      <c r="L205" s="113"/>
      <c r="M205" s="105"/>
      <c r="N205" s="130" t="s">
        <v>25</v>
      </c>
      <c r="O205" s="107"/>
      <c r="P205" s="108"/>
      <c r="Q205" s="42" t="s">
        <v>15</v>
      </c>
      <c r="R205" s="109" t="s">
        <v>696</v>
      </c>
      <c r="S205" s="110"/>
      <c r="T205" s="111"/>
      <c r="U205" s="128" t="s">
        <v>27</v>
      </c>
      <c r="V205" s="131" t="s">
        <v>697</v>
      </c>
      <c r="W205" s="112"/>
    </row>
    <row r="206" spans="1:23" s="41" customFormat="1" ht="12.75" customHeight="1">
      <c r="A206" s="105"/>
      <c r="B206" s="130" t="s">
        <v>698</v>
      </c>
      <c r="C206" s="107"/>
      <c r="D206" s="108"/>
      <c r="E206" s="42" t="s">
        <v>16</v>
      </c>
      <c r="F206" s="109" t="s">
        <v>699</v>
      </c>
      <c r="G206" s="115"/>
      <c r="H206" s="111"/>
      <c r="I206" s="128" t="s">
        <v>30</v>
      </c>
      <c r="J206" s="131" t="s">
        <v>700</v>
      </c>
      <c r="K206" s="112"/>
      <c r="L206" s="113"/>
      <c r="M206" s="105"/>
      <c r="N206" s="130" t="s">
        <v>701</v>
      </c>
      <c r="O206" s="107"/>
      <c r="P206" s="108"/>
      <c r="Q206" s="42" t="s">
        <v>16</v>
      </c>
      <c r="R206" s="109" t="s">
        <v>321</v>
      </c>
      <c r="S206" s="115"/>
      <c r="T206" s="111"/>
      <c r="U206" s="128" t="s">
        <v>30</v>
      </c>
      <c r="V206" s="131" t="s">
        <v>702</v>
      </c>
      <c r="W206" s="112"/>
    </row>
    <row r="207" spans="1:23" s="41" customFormat="1" ht="12.75" customHeight="1">
      <c r="A207" s="132"/>
      <c r="B207" s="133"/>
      <c r="C207" s="133"/>
      <c r="D207" s="108"/>
      <c r="E207" s="36" t="s">
        <v>18</v>
      </c>
      <c r="F207" s="118" t="s">
        <v>368</v>
      </c>
      <c r="G207" s="133"/>
      <c r="H207" s="133"/>
      <c r="I207" s="134" t="s">
        <v>31</v>
      </c>
      <c r="J207" s="131" t="s">
        <v>700</v>
      </c>
      <c r="K207" s="135"/>
      <c r="L207" s="136"/>
      <c r="M207" s="132"/>
      <c r="N207" s="133"/>
      <c r="O207" s="133"/>
      <c r="P207" s="108"/>
      <c r="Q207" s="36" t="s">
        <v>18</v>
      </c>
      <c r="R207" s="118" t="s">
        <v>85</v>
      </c>
      <c r="S207" s="133"/>
      <c r="T207" s="133"/>
      <c r="U207" s="134" t="s">
        <v>31</v>
      </c>
      <c r="V207" s="131" t="s">
        <v>703</v>
      </c>
      <c r="W207" s="135"/>
    </row>
    <row r="208" spans="1:23" ht="4.5" customHeight="1">
      <c r="A208" s="137"/>
      <c r="B208" s="138"/>
      <c r="C208" s="139"/>
      <c r="D208" s="140"/>
      <c r="E208" s="141"/>
      <c r="F208" s="142"/>
      <c r="G208" s="143"/>
      <c r="H208" s="143"/>
      <c r="I208" s="139"/>
      <c r="J208" s="138"/>
      <c r="K208" s="144"/>
      <c r="L208" s="145"/>
      <c r="M208" s="137"/>
      <c r="N208" s="138"/>
      <c r="O208" s="139"/>
      <c r="P208" s="140"/>
      <c r="Q208" s="141"/>
      <c r="R208" s="142"/>
      <c r="S208" s="143"/>
      <c r="T208" s="143"/>
      <c r="U208" s="139"/>
      <c r="V208" s="138"/>
      <c r="W208" s="144"/>
    </row>
    <row r="209" spans="1:23" ht="14.25" customHeight="1">
      <c r="A209" s="146"/>
      <c r="B209" s="146" t="s">
        <v>32</v>
      </c>
      <c r="C209" s="147"/>
      <c r="D209" s="148" t="s">
        <v>33</v>
      </c>
      <c r="E209" s="148" t="s">
        <v>34</v>
      </c>
      <c r="F209" s="148" t="s">
        <v>35</v>
      </c>
      <c r="G209" s="149" t="s">
        <v>36</v>
      </c>
      <c r="H209" s="150"/>
      <c r="I209" s="147" t="s">
        <v>37</v>
      </c>
      <c r="J209" s="148" t="s">
        <v>32</v>
      </c>
      <c r="K209" s="146" t="s">
        <v>38</v>
      </c>
      <c r="L209" s="28">
        <v>150</v>
      </c>
      <c r="M209" s="146"/>
      <c r="N209" s="146" t="s">
        <v>32</v>
      </c>
      <c r="O209" s="147"/>
      <c r="P209" s="148" t="s">
        <v>33</v>
      </c>
      <c r="Q209" s="148" t="s">
        <v>34</v>
      </c>
      <c r="R209" s="148" t="s">
        <v>35</v>
      </c>
      <c r="S209" s="149" t="s">
        <v>36</v>
      </c>
      <c r="T209" s="150"/>
      <c r="U209" s="147" t="s">
        <v>37</v>
      </c>
      <c r="V209" s="148" t="s">
        <v>32</v>
      </c>
      <c r="W209" s="151" t="s">
        <v>38</v>
      </c>
    </row>
    <row r="210" spans="1:23" ht="14.25" customHeight="1">
      <c r="A210" s="152" t="s">
        <v>38</v>
      </c>
      <c r="B210" s="152" t="s">
        <v>39</v>
      </c>
      <c r="C210" s="153" t="s">
        <v>40</v>
      </c>
      <c r="D210" s="154" t="s">
        <v>41</v>
      </c>
      <c r="E210" s="154" t="s">
        <v>42</v>
      </c>
      <c r="F210" s="154"/>
      <c r="G210" s="155" t="s">
        <v>40</v>
      </c>
      <c r="H210" s="155" t="s">
        <v>37</v>
      </c>
      <c r="I210" s="153"/>
      <c r="J210" s="152" t="s">
        <v>39</v>
      </c>
      <c r="K210" s="152"/>
      <c r="L210" s="28">
        <v>150</v>
      </c>
      <c r="M210" s="152" t="s">
        <v>38</v>
      </c>
      <c r="N210" s="152" t="s">
        <v>39</v>
      </c>
      <c r="O210" s="153" t="s">
        <v>40</v>
      </c>
      <c r="P210" s="154" t="s">
        <v>41</v>
      </c>
      <c r="Q210" s="154" t="s">
        <v>42</v>
      </c>
      <c r="R210" s="154"/>
      <c r="S210" s="155" t="s">
        <v>40</v>
      </c>
      <c r="T210" s="155" t="s">
        <v>37</v>
      </c>
      <c r="U210" s="153"/>
      <c r="V210" s="152" t="s">
        <v>39</v>
      </c>
      <c r="W210" s="156"/>
    </row>
    <row r="211" spans="1:23" ht="16.5" customHeight="1">
      <c r="A211" s="157">
        <v>-1.375</v>
      </c>
      <c r="B211" s="158">
        <v>1</v>
      </c>
      <c r="C211" s="159">
        <v>2</v>
      </c>
      <c r="D211" s="216" t="s">
        <v>272</v>
      </c>
      <c r="E211" s="161" t="s">
        <v>31</v>
      </c>
      <c r="F211" s="172">
        <v>8</v>
      </c>
      <c r="G211" s="163">
        <v>50</v>
      </c>
      <c r="H211" s="163"/>
      <c r="I211" s="164">
        <v>3</v>
      </c>
      <c r="J211" s="165">
        <v>7</v>
      </c>
      <c r="K211" s="221">
        <v>1.375</v>
      </c>
      <c r="L211" s="28"/>
      <c r="M211" s="157">
        <v>7.5625</v>
      </c>
      <c r="N211" s="158">
        <v>7</v>
      </c>
      <c r="O211" s="159">
        <v>2</v>
      </c>
      <c r="P211" s="220" t="s">
        <v>43</v>
      </c>
      <c r="Q211" s="161" t="s">
        <v>30</v>
      </c>
      <c r="R211" s="172">
        <v>7</v>
      </c>
      <c r="S211" s="163">
        <v>100</v>
      </c>
      <c r="T211" s="163"/>
      <c r="U211" s="164">
        <v>3</v>
      </c>
      <c r="V211" s="165">
        <v>1</v>
      </c>
      <c r="W211" s="217">
        <v>-7.5625</v>
      </c>
    </row>
    <row r="212" spans="1:23" ht="16.5" customHeight="1">
      <c r="A212" s="157">
        <v>0.625</v>
      </c>
      <c r="B212" s="158">
        <v>6</v>
      </c>
      <c r="C212" s="159">
        <v>5</v>
      </c>
      <c r="D212" s="218" t="s">
        <v>43</v>
      </c>
      <c r="E212" s="161" t="s">
        <v>30</v>
      </c>
      <c r="F212" s="172">
        <v>7</v>
      </c>
      <c r="G212" s="163">
        <v>100</v>
      </c>
      <c r="H212" s="163"/>
      <c r="I212" s="164">
        <v>4</v>
      </c>
      <c r="J212" s="165">
        <v>2</v>
      </c>
      <c r="K212" s="221">
        <v>-0.625</v>
      </c>
      <c r="L212" s="28"/>
      <c r="M212" s="157">
        <v>7.5625</v>
      </c>
      <c r="N212" s="158">
        <v>7</v>
      </c>
      <c r="O212" s="159">
        <v>5</v>
      </c>
      <c r="P212" s="218" t="s">
        <v>43</v>
      </c>
      <c r="Q212" s="161" t="s">
        <v>30</v>
      </c>
      <c r="R212" s="172">
        <v>7</v>
      </c>
      <c r="S212" s="163">
        <v>100</v>
      </c>
      <c r="T212" s="163"/>
      <c r="U212" s="164">
        <v>4</v>
      </c>
      <c r="V212" s="165">
        <v>1</v>
      </c>
      <c r="W212" s="217">
        <v>-7.5625</v>
      </c>
    </row>
    <row r="213" spans="1:23" ht="16.5" customHeight="1">
      <c r="A213" s="157">
        <v>0.625</v>
      </c>
      <c r="B213" s="158">
        <v>6</v>
      </c>
      <c r="C213" s="159">
        <v>9</v>
      </c>
      <c r="D213" s="220" t="s">
        <v>69</v>
      </c>
      <c r="E213" s="161" t="s">
        <v>30</v>
      </c>
      <c r="F213" s="172">
        <v>5</v>
      </c>
      <c r="G213" s="163">
        <v>100</v>
      </c>
      <c r="H213" s="163"/>
      <c r="I213" s="164">
        <v>8</v>
      </c>
      <c r="J213" s="165">
        <v>2</v>
      </c>
      <c r="K213" s="221">
        <v>-0.625</v>
      </c>
      <c r="L213" s="28"/>
      <c r="M213" s="157">
        <v>-3.375</v>
      </c>
      <c r="N213" s="158">
        <v>3</v>
      </c>
      <c r="O213" s="159">
        <v>9</v>
      </c>
      <c r="P213" s="216" t="s">
        <v>675</v>
      </c>
      <c r="Q213" s="161" t="s">
        <v>30</v>
      </c>
      <c r="R213" s="172">
        <v>11</v>
      </c>
      <c r="S213" s="163"/>
      <c r="T213" s="163">
        <v>400</v>
      </c>
      <c r="U213" s="164">
        <v>8</v>
      </c>
      <c r="V213" s="165">
        <v>5</v>
      </c>
      <c r="W213" s="217">
        <v>3.375</v>
      </c>
    </row>
    <row r="214" spans="1:23" ht="16.5" customHeight="1">
      <c r="A214" s="157">
        <v>-1.375</v>
      </c>
      <c r="B214" s="158">
        <v>1</v>
      </c>
      <c r="C214" s="159">
        <v>6</v>
      </c>
      <c r="D214" s="216" t="s">
        <v>538</v>
      </c>
      <c r="E214" s="161" t="s">
        <v>31</v>
      </c>
      <c r="F214" s="172">
        <v>7</v>
      </c>
      <c r="G214" s="163">
        <v>50</v>
      </c>
      <c r="H214" s="163"/>
      <c r="I214" s="164">
        <v>7</v>
      </c>
      <c r="J214" s="165">
        <v>7</v>
      </c>
      <c r="K214" s="221">
        <v>1.375</v>
      </c>
      <c r="L214" s="28"/>
      <c r="M214" s="157">
        <v>-3.375</v>
      </c>
      <c r="N214" s="158">
        <v>3</v>
      </c>
      <c r="O214" s="159">
        <v>6</v>
      </c>
      <c r="P214" s="216" t="s">
        <v>675</v>
      </c>
      <c r="Q214" s="161" t="s">
        <v>30</v>
      </c>
      <c r="R214" s="172">
        <v>11</v>
      </c>
      <c r="S214" s="163"/>
      <c r="T214" s="163">
        <v>400</v>
      </c>
      <c r="U214" s="164">
        <v>7</v>
      </c>
      <c r="V214" s="165">
        <v>5</v>
      </c>
      <c r="W214" s="217">
        <v>3.375</v>
      </c>
    </row>
    <row r="215" spans="1:23" ht="16.5" customHeight="1">
      <c r="A215" s="157">
        <v>0.625</v>
      </c>
      <c r="B215" s="158">
        <v>6</v>
      </c>
      <c r="C215" s="159">
        <v>1</v>
      </c>
      <c r="D215" s="216" t="s">
        <v>704</v>
      </c>
      <c r="E215" s="161" t="s">
        <v>31</v>
      </c>
      <c r="F215" s="172">
        <v>7</v>
      </c>
      <c r="G215" s="163">
        <v>100</v>
      </c>
      <c r="H215" s="163"/>
      <c r="I215" s="164">
        <v>10</v>
      </c>
      <c r="J215" s="165">
        <v>2</v>
      </c>
      <c r="K215" s="221">
        <v>-0.625</v>
      </c>
      <c r="L215" s="28"/>
      <c r="M215" s="157">
        <v>-4.0625</v>
      </c>
      <c r="N215" s="158">
        <v>0</v>
      </c>
      <c r="O215" s="159">
        <v>1</v>
      </c>
      <c r="P215" s="216" t="s">
        <v>675</v>
      </c>
      <c r="Q215" s="161" t="s">
        <v>30</v>
      </c>
      <c r="R215" s="172">
        <v>12</v>
      </c>
      <c r="S215" s="163"/>
      <c r="T215" s="163">
        <v>420</v>
      </c>
      <c r="U215" s="164">
        <v>10</v>
      </c>
      <c r="V215" s="165">
        <v>8</v>
      </c>
      <c r="W215" s="217">
        <v>4.0625</v>
      </c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9" bestFit="1" customWidth="1"/>
    <col min="2" max="2" width="5.25390625" style="29" customWidth="1"/>
    <col min="3" max="3" width="3.625" style="56" bestFit="1" customWidth="1"/>
    <col min="4" max="4" width="6.375" style="29" customWidth="1"/>
    <col min="5" max="5" width="3.25390625" style="29" customWidth="1"/>
    <col min="6" max="6" width="3.75390625" style="29" customWidth="1"/>
    <col min="7" max="7" width="6.875" style="29" customWidth="1"/>
    <col min="8" max="8" width="6.25390625" style="29" customWidth="1"/>
    <col min="9" max="9" width="3.625" style="56" bestFit="1" customWidth="1"/>
    <col min="10" max="10" width="5.125" style="29" customWidth="1"/>
    <col min="11" max="11" width="6.00390625" style="29" bestFit="1" customWidth="1"/>
    <col min="12" max="12" width="0.74609375" style="54" customWidth="1"/>
    <col min="13" max="13" width="6.00390625" style="29" bestFit="1" customWidth="1"/>
    <col min="14" max="14" width="5.25390625" style="29" customWidth="1"/>
    <col min="15" max="15" width="3.625" style="56" bestFit="1" customWidth="1"/>
    <col min="16" max="16" width="5.75390625" style="29" customWidth="1"/>
    <col min="17" max="17" width="3.25390625" style="29" customWidth="1"/>
    <col min="18" max="18" width="3.75390625" style="29" customWidth="1"/>
    <col min="19" max="19" width="7.375" style="29" customWidth="1"/>
    <col min="20" max="20" width="5.75390625" style="29" customWidth="1"/>
    <col min="21" max="21" width="3.625" style="56" bestFit="1" customWidth="1"/>
    <col min="22" max="22" width="5.25390625" style="29" customWidth="1"/>
    <col min="23" max="23" width="6.00390625" style="29" bestFit="1" customWidth="1"/>
    <col min="24" max="24" width="7.375" style="29" customWidth="1"/>
    <col min="25" max="16384" width="5.00390625" style="29" customWidth="1"/>
  </cols>
  <sheetData>
    <row r="1" spans="1:23" ht="15">
      <c r="A1" s="20"/>
      <c r="B1" s="21" t="s">
        <v>5</v>
      </c>
      <c r="C1" s="22"/>
      <c r="D1" s="21"/>
      <c r="E1" s="23" t="s">
        <v>6</v>
      </c>
      <c r="F1" s="24"/>
      <c r="G1" s="25" t="s">
        <v>7</v>
      </c>
      <c r="H1" s="25"/>
      <c r="I1" s="26" t="s">
        <v>8</v>
      </c>
      <c r="J1" s="26"/>
      <c r="K1" s="27"/>
      <c r="L1" s="28">
        <v>150</v>
      </c>
      <c r="M1" s="20"/>
      <c r="N1" s="21" t="s">
        <v>5</v>
      </c>
      <c r="O1" s="22"/>
      <c r="P1" s="21"/>
      <c r="Q1" s="23" t="s">
        <v>9</v>
      </c>
      <c r="R1" s="24"/>
      <c r="S1" s="25" t="s">
        <v>7</v>
      </c>
      <c r="T1" s="25"/>
      <c r="U1" s="26" t="s">
        <v>10</v>
      </c>
      <c r="V1" s="26"/>
      <c r="W1" s="27"/>
    </row>
    <row r="2" spans="1:23" ht="12.75">
      <c r="A2" s="30"/>
      <c r="B2" s="30"/>
      <c r="C2" s="31"/>
      <c r="D2" s="32"/>
      <c r="E2" s="32"/>
      <c r="F2" s="32"/>
      <c r="G2" s="33" t="s">
        <v>11</v>
      </c>
      <c r="H2" s="33"/>
      <c r="I2" s="26" t="s">
        <v>12</v>
      </c>
      <c r="J2" s="26"/>
      <c r="K2" s="27"/>
      <c r="L2" s="28">
        <v>150</v>
      </c>
      <c r="M2" s="30"/>
      <c r="N2" s="30"/>
      <c r="O2" s="31"/>
      <c r="P2" s="32"/>
      <c r="Q2" s="32"/>
      <c r="R2" s="32"/>
      <c r="S2" s="33" t="s">
        <v>11</v>
      </c>
      <c r="T2" s="33"/>
      <c r="U2" s="26" t="s">
        <v>13</v>
      </c>
      <c r="V2" s="26"/>
      <c r="W2" s="27"/>
    </row>
    <row r="3" spans="1:23" ht="4.5" customHeight="1">
      <c r="A3" s="97"/>
      <c r="B3" s="98"/>
      <c r="C3" s="99"/>
      <c r="D3" s="100"/>
      <c r="E3" s="101"/>
      <c r="F3" s="102"/>
      <c r="G3" s="103"/>
      <c r="H3" s="103"/>
      <c r="I3" s="99"/>
      <c r="J3" s="98"/>
      <c r="K3" s="104"/>
      <c r="L3" s="92"/>
      <c r="M3" s="97"/>
      <c r="N3" s="98"/>
      <c r="O3" s="99"/>
      <c r="P3" s="100"/>
      <c r="Q3" s="101"/>
      <c r="R3" s="102"/>
      <c r="S3" s="103"/>
      <c r="T3" s="103"/>
      <c r="U3" s="99"/>
      <c r="V3" s="98"/>
      <c r="W3" s="104"/>
    </row>
    <row r="4" spans="1:23" s="41" customFormat="1" ht="12.75" customHeight="1">
      <c r="A4" s="105"/>
      <c r="B4" s="106"/>
      <c r="C4" s="107"/>
      <c r="D4" s="108"/>
      <c r="E4" s="36" t="s">
        <v>14</v>
      </c>
      <c r="F4" s="109" t="s">
        <v>321</v>
      </c>
      <c r="G4" s="110"/>
      <c r="H4" s="111"/>
      <c r="I4" s="111"/>
      <c r="J4" s="106"/>
      <c r="K4" s="112"/>
      <c r="L4" s="113"/>
      <c r="M4" s="105"/>
      <c r="N4" s="106"/>
      <c r="O4" s="107"/>
      <c r="P4" s="108"/>
      <c r="Q4" s="36" t="s">
        <v>14</v>
      </c>
      <c r="R4" s="116" t="s">
        <v>412</v>
      </c>
      <c r="S4" s="110"/>
      <c r="T4" s="111"/>
      <c r="U4" s="111"/>
      <c r="V4" s="106"/>
      <c r="W4" s="112"/>
    </row>
    <row r="5" spans="1:23" s="41" customFormat="1" ht="12.75" customHeight="1">
      <c r="A5" s="105"/>
      <c r="B5" s="106"/>
      <c r="C5" s="107"/>
      <c r="D5" s="108"/>
      <c r="E5" s="42" t="s">
        <v>15</v>
      </c>
      <c r="F5" s="109" t="s">
        <v>709</v>
      </c>
      <c r="G5" s="115"/>
      <c r="H5" s="111"/>
      <c r="I5" s="111"/>
      <c r="J5" s="106"/>
      <c r="K5" s="112"/>
      <c r="L5" s="113"/>
      <c r="M5" s="105"/>
      <c r="N5" s="106"/>
      <c r="O5" s="107"/>
      <c r="P5" s="108"/>
      <c r="Q5" s="42" t="s">
        <v>15</v>
      </c>
      <c r="R5" s="109" t="s">
        <v>699</v>
      </c>
      <c r="S5" s="115"/>
      <c r="T5" s="111"/>
      <c r="U5" s="111"/>
      <c r="V5" s="106"/>
      <c r="W5" s="112"/>
    </row>
    <row r="6" spans="1:23" s="41" customFormat="1" ht="12.75" customHeight="1">
      <c r="A6" s="105"/>
      <c r="B6" s="106"/>
      <c r="C6" s="107"/>
      <c r="D6" s="108"/>
      <c r="E6" s="42" t="s">
        <v>16</v>
      </c>
      <c r="F6" s="109" t="s">
        <v>710</v>
      </c>
      <c r="G6" s="110"/>
      <c r="H6" s="111"/>
      <c r="I6" s="111"/>
      <c r="J6" s="106"/>
      <c r="K6" s="112"/>
      <c r="L6" s="113"/>
      <c r="M6" s="105"/>
      <c r="N6" s="106"/>
      <c r="O6" s="107"/>
      <c r="P6" s="108"/>
      <c r="Q6" s="42" t="s">
        <v>16</v>
      </c>
      <c r="R6" s="109" t="s">
        <v>711</v>
      </c>
      <c r="S6" s="110"/>
      <c r="T6" s="111"/>
      <c r="U6" s="111"/>
      <c r="V6" s="106"/>
      <c r="W6" s="112"/>
    </row>
    <row r="7" spans="1:23" s="41" customFormat="1" ht="12.75" customHeight="1">
      <c r="A7" s="105"/>
      <c r="B7" s="106"/>
      <c r="C7" s="107"/>
      <c r="D7" s="108"/>
      <c r="E7" s="36" t="s">
        <v>18</v>
      </c>
      <c r="F7" s="109" t="s">
        <v>712</v>
      </c>
      <c r="G7" s="110"/>
      <c r="H7" s="111"/>
      <c r="I7" s="111"/>
      <c r="J7" s="106"/>
      <c r="K7" s="112"/>
      <c r="L7" s="113"/>
      <c r="M7" s="105"/>
      <c r="N7" s="106"/>
      <c r="O7" s="107"/>
      <c r="P7" s="108"/>
      <c r="Q7" s="36" t="s">
        <v>18</v>
      </c>
      <c r="R7" s="109" t="s">
        <v>187</v>
      </c>
      <c r="S7" s="110"/>
      <c r="T7" s="111"/>
      <c r="U7" s="111"/>
      <c r="V7" s="106"/>
      <c r="W7" s="112"/>
    </row>
    <row r="8" spans="1:23" s="41" customFormat="1" ht="12.75" customHeight="1">
      <c r="A8" s="117" t="s">
        <v>14</v>
      </c>
      <c r="B8" s="118" t="s">
        <v>327</v>
      </c>
      <c r="C8" s="107"/>
      <c r="D8" s="108"/>
      <c r="E8" s="119"/>
      <c r="F8" s="110"/>
      <c r="G8" s="36" t="s">
        <v>14</v>
      </c>
      <c r="H8" s="120" t="s">
        <v>713</v>
      </c>
      <c r="I8" s="110"/>
      <c r="J8" s="115"/>
      <c r="K8" s="112"/>
      <c r="L8" s="113"/>
      <c r="M8" s="117" t="s">
        <v>14</v>
      </c>
      <c r="N8" s="118" t="s">
        <v>419</v>
      </c>
      <c r="O8" s="107"/>
      <c r="P8" s="108"/>
      <c r="Q8" s="119"/>
      <c r="R8" s="110"/>
      <c r="S8" s="36" t="s">
        <v>14</v>
      </c>
      <c r="T8" s="120" t="s">
        <v>714</v>
      </c>
      <c r="U8" s="110"/>
      <c r="V8" s="115"/>
      <c r="W8" s="112"/>
    </row>
    <row r="9" spans="1:23" s="41" customFormat="1" ht="12.75" customHeight="1">
      <c r="A9" s="121" t="s">
        <v>15</v>
      </c>
      <c r="B9" s="118" t="s">
        <v>715</v>
      </c>
      <c r="C9" s="122"/>
      <c r="D9" s="108"/>
      <c r="E9" s="119"/>
      <c r="F9" s="123"/>
      <c r="G9" s="42" t="s">
        <v>15</v>
      </c>
      <c r="H9" s="120" t="s">
        <v>58</v>
      </c>
      <c r="I9" s="110"/>
      <c r="J9" s="115"/>
      <c r="K9" s="112"/>
      <c r="L9" s="113"/>
      <c r="M9" s="121" t="s">
        <v>15</v>
      </c>
      <c r="N9" s="118" t="s">
        <v>716</v>
      </c>
      <c r="O9" s="122"/>
      <c r="P9" s="108"/>
      <c r="Q9" s="119"/>
      <c r="R9" s="123"/>
      <c r="S9" s="42" t="s">
        <v>15</v>
      </c>
      <c r="T9" s="120" t="s">
        <v>607</v>
      </c>
      <c r="U9" s="110"/>
      <c r="V9" s="115"/>
      <c r="W9" s="112"/>
    </row>
    <row r="10" spans="1:23" s="41" customFormat="1" ht="12.75" customHeight="1">
      <c r="A10" s="121" t="s">
        <v>16</v>
      </c>
      <c r="B10" s="118" t="s">
        <v>585</v>
      </c>
      <c r="C10" s="107"/>
      <c r="D10" s="108"/>
      <c r="E10" s="119"/>
      <c r="F10" s="123"/>
      <c r="G10" s="42" t="s">
        <v>16</v>
      </c>
      <c r="H10" s="120" t="s">
        <v>717</v>
      </c>
      <c r="I10" s="110"/>
      <c r="J10" s="110"/>
      <c r="K10" s="112"/>
      <c r="L10" s="113"/>
      <c r="M10" s="121" t="s">
        <v>16</v>
      </c>
      <c r="N10" s="118" t="s">
        <v>460</v>
      </c>
      <c r="O10" s="107"/>
      <c r="P10" s="108"/>
      <c r="Q10" s="119"/>
      <c r="R10" s="123"/>
      <c r="S10" s="42" t="s">
        <v>16</v>
      </c>
      <c r="T10" s="120" t="s">
        <v>365</v>
      </c>
      <c r="U10" s="110"/>
      <c r="V10" s="110"/>
      <c r="W10" s="112"/>
    </row>
    <row r="11" spans="1:23" s="41" customFormat="1" ht="12.75" customHeight="1">
      <c r="A11" s="117" t="s">
        <v>18</v>
      </c>
      <c r="B11" s="118" t="s">
        <v>718</v>
      </c>
      <c r="C11" s="122"/>
      <c r="D11" s="108"/>
      <c r="E11" s="119"/>
      <c r="F11" s="110"/>
      <c r="G11" s="36" t="s">
        <v>18</v>
      </c>
      <c r="H11" s="120" t="s">
        <v>719</v>
      </c>
      <c r="I11" s="110"/>
      <c r="J11" s="124" t="s">
        <v>154</v>
      </c>
      <c r="K11" s="112"/>
      <c r="L11" s="113"/>
      <c r="M11" s="117" t="s">
        <v>18</v>
      </c>
      <c r="N11" s="118" t="s">
        <v>720</v>
      </c>
      <c r="O11" s="122"/>
      <c r="P11" s="108"/>
      <c r="Q11" s="119"/>
      <c r="R11" s="110"/>
      <c r="S11" s="36" t="s">
        <v>18</v>
      </c>
      <c r="T11" s="120" t="s">
        <v>721</v>
      </c>
      <c r="U11" s="110"/>
      <c r="V11" s="124" t="s">
        <v>154</v>
      </c>
      <c r="W11" s="112"/>
    </row>
    <row r="12" spans="1:23" s="41" customFormat="1" ht="12.75" customHeight="1">
      <c r="A12" s="126"/>
      <c r="B12" s="122"/>
      <c r="C12" s="122"/>
      <c r="D12" s="108"/>
      <c r="E12" s="36" t="s">
        <v>14</v>
      </c>
      <c r="F12" s="109" t="s">
        <v>722</v>
      </c>
      <c r="G12" s="110"/>
      <c r="H12" s="127"/>
      <c r="I12" s="128" t="s">
        <v>23</v>
      </c>
      <c r="J12" s="129" t="s">
        <v>723</v>
      </c>
      <c r="K12" s="112"/>
      <c r="L12" s="113"/>
      <c r="M12" s="126"/>
      <c r="N12" s="122"/>
      <c r="O12" s="122"/>
      <c r="P12" s="108"/>
      <c r="Q12" s="36" t="s">
        <v>14</v>
      </c>
      <c r="R12" s="109" t="s">
        <v>724</v>
      </c>
      <c r="S12" s="110"/>
      <c r="T12" s="127"/>
      <c r="U12" s="128" t="s">
        <v>23</v>
      </c>
      <c r="V12" s="129" t="s">
        <v>725</v>
      </c>
      <c r="W12" s="112"/>
    </row>
    <row r="13" spans="1:23" s="41" customFormat="1" ht="12.75" customHeight="1">
      <c r="A13" s="105"/>
      <c r="B13" s="130" t="s">
        <v>25</v>
      </c>
      <c r="C13" s="107"/>
      <c r="D13" s="108"/>
      <c r="E13" s="42" t="s">
        <v>15</v>
      </c>
      <c r="F13" s="109" t="s">
        <v>726</v>
      </c>
      <c r="G13" s="110"/>
      <c r="H13" s="111"/>
      <c r="I13" s="128" t="s">
        <v>27</v>
      </c>
      <c r="J13" s="131" t="s">
        <v>723</v>
      </c>
      <c r="K13" s="112"/>
      <c r="L13" s="113"/>
      <c r="M13" s="105"/>
      <c r="N13" s="130" t="s">
        <v>25</v>
      </c>
      <c r="O13" s="107"/>
      <c r="P13" s="108"/>
      <c r="Q13" s="42" t="s">
        <v>15</v>
      </c>
      <c r="R13" s="109" t="s">
        <v>727</v>
      </c>
      <c r="S13" s="110"/>
      <c r="T13" s="111"/>
      <c r="U13" s="128" t="s">
        <v>27</v>
      </c>
      <c r="V13" s="131" t="s">
        <v>725</v>
      </c>
      <c r="W13" s="112"/>
    </row>
    <row r="14" spans="1:23" s="41" customFormat="1" ht="12.75" customHeight="1">
      <c r="A14" s="105"/>
      <c r="B14" s="130" t="s">
        <v>728</v>
      </c>
      <c r="C14" s="107"/>
      <c r="D14" s="108"/>
      <c r="E14" s="42" t="s">
        <v>16</v>
      </c>
      <c r="F14" s="109" t="s">
        <v>729</v>
      </c>
      <c r="G14" s="115"/>
      <c r="H14" s="111"/>
      <c r="I14" s="128" t="s">
        <v>30</v>
      </c>
      <c r="J14" s="131" t="s">
        <v>730</v>
      </c>
      <c r="K14" s="112"/>
      <c r="L14" s="113"/>
      <c r="M14" s="105"/>
      <c r="N14" s="130" t="s">
        <v>731</v>
      </c>
      <c r="O14" s="107"/>
      <c r="P14" s="108"/>
      <c r="Q14" s="42" t="s">
        <v>16</v>
      </c>
      <c r="R14" s="109" t="s">
        <v>732</v>
      </c>
      <c r="S14" s="115"/>
      <c r="T14" s="111"/>
      <c r="U14" s="128" t="s">
        <v>30</v>
      </c>
      <c r="V14" s="131" t="s">
        <v>733</v>
      </c>
      <c r="W14" s="112"/>
    </row>
    <row r="15" spans="1:23" s="41" customFormat="1" ht="12.75" customHeight="1">
      <c r="A15" s="132"/>
      <c r="B15" s="133"/>
      <c r="C15" s="133"/>
      <c r="D15" s="108"/>
      <c r="E15" s="36" t="s">
        <v>18</v>
      </c>
      <c r="F15" s="118" t="s">
        <v>289</v>
      </c>
      <c r="G15" s="133"/>
      <c r="H15" s="133"/>
      <c r="I15" s="134" t="s">
        <v>31</v>
      </c>
      <c r="J15" s="131" t="s">
        <v>730</v>
      </c>
      <c r="K15" s="135"/>
      <c r="L15" s="136"/>
      <c r="M15" s="132"/>
      <c r="N15" s="133"/>
      <c r="O15" s="133"/>
      <c r="P15" s="108"/>
      <c r="Q15" s="36" t="s">
        <v>18</v>
      </c>
      <c r="R15" s="118" t="s">
        <v>365</v>
      </c>
      <c r="S15" s="133"/>
      <c r="T15" s="133"/>
      <c r="U15" s="134" t="s">
        <v>31</v>
      </c>
      <c r="V15" s="131" t="s">
        <v>733</v>
      </c>
      <c r="W15" s="135"/>
    </row>
    <row r="16" spans="1:23" ht="4.5" customHeight="1">
      <c r="A16" s="137"/>
      <c r="B16" s="138"/>
      <c r="C16" s="139"/>
      <c r="D16" s="140"/>
      <c r="E16" s="141"/>
      <c r="F16" s="142"/>
      <c r="G16" s="143"/>
      <c r="H16" s="143"/>
      <c r="I16" s="139"/>
      <c r="J16" s="138"/>
      <c r="K16" s="144"/>
      <c r="L16" s="145"/>
      <c r="M16" s="137"/>
      <c r="N16" s="138"/>
      <c r="O16" s="139"/>
      <c r="P16" s="140"/>
      <c r="Q16" s="141"/>
      <c r="R16" s="142"/>
      <c r="S16" s="143"/>
      <c r="T16" s="143"/>
      <c r="U16" s="139"/>
      <c r="V16" s="138"/>
      <c r="W16" s="144"/>
    </row>
    <row r="17" spans="1:28" ht="12.75" customHeight="1">
      <c r="A17" s="146"/>
      <c r="B17" s="146" t="s">
        <v>32</v>
      </c>
      <c r="C17" s="147"/>
      <c r="D17" s="148" t="s">
        <v>33</v>
      </c>
      <c r="E17" s="148" t="s">
        <v>34</v>
      </c>
      <c r="F17" s="148" t="s">
        <v>35</v>
      </c>
      <c r="G17" s="149" t="s">
        <v>36</v>
      </c>
      <c r="H17" s="150"/>
      <c r="I17" s="147" t="s">
        <v>37</v>
      </c>
      <c r="J17" s="148" t="s">
        <v>32</v>
      </c>
      <c r="K17" s="146" t="s">
        <v>38</v>
      </c>
      <c r="L17" s="28">
        <v>150</v>
      </c>
      <c r="M17" s="146"/>
      <c r="N17" s="146" t="s">
        <v>32</v>
      </c>
      <c r="O17" s="147"/>
      <c r="P17" s="148" t="s">
        <v>33</v>
      </c>
      <c r="Q17" s="148" t="s">
        <v>34</v>
      </c>
      <c r="R17" s="148" t="s">
        <v>35</v>
      </c>
      <c r="S17" s="149" t="s">
        <v>36</v>
      </c>
      <c r="T17" s="150"/>
      <c r="U17" s="147" t="s">
        <v>37</v>
      </c>
      <c r="V17" s="148" t="s">
        <v>32</v>
      </c>
      <c r="W17" s="151" t="s">
        <v>38</v>
      </c>
      <c r="X17" s="230" t="s">
        <v>734</v>
      </c>
      <c r="Y17" s="316" t="s">
        <v>735</v>
      </c>
      <c r="Z17" s="318" t="s">
        <v>736</v>
      </c>
      <c r="AA17" s="316" t="s">
        <v>735</v>
      </c>
      <c r="AB17" s="318" t="s">
        <v>736</v>
      </c>
    </row>
    <row r="18" spans="1:28" ht="12.75">
      <c r="A18" s="152" t="s">
        <v>38</v>
      </c>
      <c r="B18" s="213" t="s">
        <v>39</v>
      </c>
      <c r="C18" s="214" t="s">
        <v>40</v>
      </c>
      <c r="D18" s="215" t="s">
        <v>41</v>
      </c>
      <c r="E18" s="215" t="s">
        <v>42</v>
      </c>
      <c r="F18" s="215"/>
      <c r="G18" s="155" t="s">
        <v>40</v>
      </c>
      <c r="H18" s="155" t="s">
        <v>37</v>
      </c>
      <c r="I18" s="153"/>
      <c r="J18" s="152" t="s">
        <v>39</v>
      </c>
      <c r="K18" s="152"/>
      <c r="L18" s="28">
        <v>150</v>
      </c>
      <c r="M18" s="152" t="s">
        <v>38</v>
      </c>
      <c r="N18" s="152" t="s">
        <v>39</v>
      </c>
      <c r="O18" s="153" t="s">
        <v>40</v>
      </c>
      <c r="P18" s="154" t="s">
        <v>41</v>
      </c>
      <c r="Q18" s="154" t="s">
        <v>42</v>
      </c>
      <c r="R18" s="154"/>
      <c r="S18" s="155" t="s">
        <v>40</v>
      </c>
      <c r="T18" s="155" t="s">
        <v>37</v>
      </c>
      <c r="U18" s="153"/>
      <c r="V18" s="152" t="s">
        <v>39</v>
      </c>
      <c r="W18" s="156"/>
      <c r="X18" s="231" t="s">
        <v>737</v>
      </c>
      <c r="Y18" s="317"/>
      <c r="Z18" s="319"/>
      <c r="AA18" s="317"/>
      <c r="AB18" s="319"/>
    </row>
    <row r="19" spans="1:28" ht="16.5" customHeight="1">
      <c r="A19" s="157">
        <v>-0.5625</v>
      </c>
      <c r="B19" s="158">
        <v>3</v>
      </c>
      <c r="C19" s="159">
        <v>1</v>
      </c>
      <c r="D19" s="216" t="s">
        <v>538</v>
      </c>
      <c r="E19" s="161" t="s">
        <v>31</v>
      </c>
      <c r="F19" s="172">
        <v>8</v>
      </c>
      <c r="G19" s="163"/>
      <c r="H19" s="163">
        <v>90</v>
      </c>
      <c r="I19" s="164">
        <v>2</v>
      </c>
      <c r="J19" s="165">
        <v>5</v>
      </c>
      <c r="K19" s="166">
        <v>0.5625</v>
      </c>
      <c r="L19" s="28"/>
      <c r="M19" s="157">
        <v>5.3125</v>
      </c>
      <c r="N19" s="158">
        <v>8</v>
      </c>
      <c r="O19" s="159">
        <v>1</v>
      </c>
      <c r="P19" s="216" t="s">
        <v>738</v>
      </c>
      <c r="Q19" s="161" t="s">
        <v>27</v>
      </c>
      <c r="R19" s="172">
        <v>9</v>
      </c>
      <c r="S19" s="163">
        <v>110</v>
      </c>
      <c r="T19" s="163"/>
      <c r="U19" s="164">
        <v>2</v>
      </c>
      <c r="V19" s="165">
        <v>0</v>
      </c>
      <c r="W19" s="217">
        <v>-5.3125</v>
      </c>
      <c r="X19" s="221">
        <f>A19+M19</f>
        <v>4.75</v>
      </c>
      <c r="Y19" s="232">
        <f>O19</f>
        <v>1</v>
      </c>
      <c r="Z19" s="233">
        <f>MIN(MAX(X19+12,0),24)</f>
        <v>16.75</v>
      </c>
      <c r="AA19" s="232">
        <f>U19</f>
        <v>2</v>
      </c>
      <c r="AB19" s="233">
        <f>24-Z19</f>
        <v>7.25</v>
      </c>
    </row>
    <row r="20" spans="1:28" ht="16.5" customHeight="1">
      <c r="A20" s="157">
        <v>0.4375</v>
      </c>
      <c r="B20" s="158">
        <v>6</v>
      </c>
      <c r="C20" s="159">
        <v>4</v>
      </c>
      <c r="D20" s="219" t="s">
        <v>739</v>
      </c>
      <c r="E20" s="161" t="s">
        <v>23</v>
      </c>
      <c r="F20" s="172">
        <v>9</v>
      </c>
      <c r="G20" s="163"/>
      <c r="H20" s="163">
        <v>50</v>
      </c>
      <c r="I20" s="164">
        <v>7</v>
      </c>
      <c r="J20" s="165">
        <v>2</v>
      </c>
      <c r="K20" s="166">
        <v>-0.4375</v>
      </c>
      <c r="L20" s="28"/>
      <c r="M20" s="157">
        <v>-1.9375</v>
      </c>
      <c r="N20" s="158">
        <v>2</v>
      </c>
      <c r="O20" s="159">
        <v>4</v>
      </c>
      <c r="P20" s="219" t="s">
        <v>70</v>
      </c>
      <c r="Q20" s="161" t="s">
        <v>30</v>
      </c>
      <c r="R20" s="172">
        <v>10</v>
      </c>
      <c r="S20" s="163"/>
      <c r="T20" s="163">
        <v>170</v>
      </c>
      <c r="U20" s="164">
        <v>7</v>
      </c>
      <c r="V20" s="165">
        <v>6</v>
      </c>
      <c r="W20" s="217">
        <v>1.9375</v>
      </c>
      <c r="X20" s="221">
        <f>A20+M20</f>
        <v>-1.5</v>
      </c>
      <c r="Y20" s="232">
        <f>O20</f>
        <v>4</v>
      </c>
      <c r="Z20" s="233">
        <f>MIN(MAX(X20+12,0),24)</f>
        <v>10.5</v>
      </c>
      <c r="AA20" s="232">
        <f>U20</f>
        <v>7</v>
      </c>
      <c r="AB20" s="233">
        <f>24-Z20</f>
        <v>13.5</v>
      </c>
    </row>
    <row r="21" spans="1:28" ht="16.5" customHeight="1">
      <c r="A21" s="157">
        <v>-1.5</v>
      </c>
      <c r="B21" s="158">
        <v>0</v>
      </c>
      <c r="C21" s="159">
        <v>8</v>
      </c>
      <c r="D21" s="216" t="s">
        <v>738</v>
      </c>
      <c r="E21" s="161" t="s">
        <v>30</v>
      </c>
      <c r="F21" s="172">
        <v>9</v>
      </c>
      <c r="G21" s="163"/>
      <c r="H21" s="163">
        <v>110</v>
      </c>
      <c r="I21" s="164">
        <v>6</v>
      </c>
      <c r="J21" s="165">
        <v>8</v>
      </c>
      <c r="K21" s="157">
        <v>1.5</v>
      </c>
      <c r="L21" s="55"/>
      <c r="M21" s="157">
        <v>-1.9375</v>
      </c>
      <c r="N21" s="158">
        <v>2</v>
      </c>
      <c r="O21" s="159">
        <v>8</v>
      </c>
      <c r="P21" s="216" t="s">
        <v>70</v>
      </c>
      <c r="Q21" s="161" t="s">
        <v>30</v>
      </c>
      <c r="R21" s="172">
        <v>10</v>
      </c>
      <c r="S21" s="163"/>
      <c r="T21" s="163">
        <v>170</v>
      </c>
      <c r="U21" s="164">
        <v>6</v>
      </c>
      <c r="V21" s="165">
        <v>6</v>
      </c>
      <c r="W21" s="217">
        <v>1.9375</v>
      </c>
      <c r="X21" s="221">
        <f>A21+M21</f>
        <v>-3.4375</v>
      </c>
      <c r="Y21" s="232">
        <f>O21</f>
        <v>8</v>
      </c>
      <c r="Z21" s="233">
        <f>MIN(MAX(X21+12,0),24)</f>
        <v>8.5625</v>
      </c>
      <c r="AA21" s="232">
        <f>U21</f>
        <v>6</v>
      </c>
      <c r="AB21" s="233">
        <f>24-Z21</f>
        <v>15.4375</v>
      </c>
    </row>
    <row r="22" spans="1:28" ht="16.5" customHeight="1">
      <c r="A22" s="157">
        <v>-0.5625</v>
      </c>
      <c r="B22" s="158">
        <v>3</v>
      </c>
      <c r="C22" s="159">
        <v>3</v>
      </c>
      <c r="D22" s="216" t="s">
        <v>740</v>
      </c>
      <c r="E22" s="161" t="s">
        <v>31</v>
      </c>
      <c r="F22" s="172">
        <v>8</v>
      </c>
      <c r="G22" s="163"/>
      <c r="H22" s="163">
        <v>90</v>
      </c>
      <c r="I22" s="164">
        <v>10</v>
      </c>
      <c r="J22" s="165">
        <v>5</v>
      </c>
      <c r="K22" s="166">
        <v>0.5625</v>
      </c>
      <c r="L22" s="28"/>
      <c r="M22" s="157">
        <v>4</v>
      </c>
      <c r="N22" s="158">
        <v>6</v>
      </c>
      <c r="O22" s="159">
        <v>3</v>
      </c>
      <c r="P22" s="216" t="s">
        <v>741</v>
      </c>
      <c r="Q22" s="161" t="s">
        <v>31</v>
      </c>
      <c r="R22" s="172">
        <v>8</v>
      </c>
      <c r="S22" s="163">
        <v>50</v>
      </c>
      <c r="T22" s="163"/>
      <c r="U22" s="164">
        <v>10</v>
      </c>
      <c r="V22" s="165">
        <v>2</v>
      </c>
      <c r="W22" s="217">
        <v>-4</v>
      </c>
      <c r="X22" s="221">
        <f>A22+M22</f>
        <v>3.4375</v>
      </c>
      <c r="Y22" s="232">
        <f>O22</f>
        <v>3</v>
      </c>
      <c r="Z22" s="233">
        <f>MIN(MAX(X22+12,0),24)</f>
        <v>15.4375</v>
      </c>
      <c r="AA22" s="232">
        <f>U22</f>
        <v>10</v>
      </c>
      <c r="AB22" s="233">
        <f>24-Z22</f>
        <v>8.5625</v>
      </c>
    </row>
    <row r="23" spans="1:28" ht="16.5" customHeight="1">
      <c r="A23" s="157">
        <v>5.375</v>
      </c>
      <c r="B23" s="158">
        <v>8</v>
      </c>
      <c r="C23" s="159">
        <v>9</v>
      </c>
      <c r="D23" s="216" t="s">
        <v>742</v>
      </c>
      <c r="E23" s="161" t="s">
        <v>30</v>
      </c>
      <c r="F23" s="172">
        <v>8</v>
      </c>
      <c r="G23" s="163">
        <v>150</v>
      </c>
      <c r="H23" s="163"/>
      <c r="I23" s="164">
        <v>5</v>
      </c>
      <c r="J23" s="165">
        <v>0</v>
      </c>
      <c r="K23" s="166">
        <v>-5.375</v>
      </c>
      <c r="L23" s="28"/>
      <c r="M23" s="157">
        <v>-1.9375</v>
      </c>
      <c r="N23" s="158">
        <v>2</v>
      </c>
      <c r="O23" s="159">
        <v>9</v>
      </c>
      <c r="P23" s="216" t="s">
        <v>70</v>
      </c>
      <c r="Q23" s="161" t="s">
        <v>30</v>
      </c>
      <c r="R23" s="172">
        <v>10</v>
      </c>
      <c r="S23" s="163"/>
      <c r="T23" s="163">
        <v>170</v>
      </c>
      <c r="U23" s="164">
        <v>5</v>
      </c>
      <c r="V23" s="165">
        <v>6</v>
      </c>
      <c r="W23" s="217">
        <v>1.9375</v>
      </c>
      <c r="X23" s="221">
        <f>A23+M23</f>
        <v>3.4375</v>
      </c>
      <c r="Y23" s="232">
        <f>O23</f>
        <v>9</v>
      </c>
      <c r="Z23" s="233">
        <f>MIN(MAX(X23+12,0),24)</f>
        <v>15.4375</v>
      </c>
      <c r="AA23" s="232">
        <f>U23</f>
        <v>5</v>
      </c>
      <c r="AB23" s="233">
        <f>24-Z23</f>
        <v>8.5625</v>
      </c>
    </row>
    <row r="24" spans="1:23" s="41" customFormat="1" ht="30" customHeight="1">
      <c r="A24" s="29"/>
      <c r="B24" s="29"/>
      <c r="C24" s="56"/>
      <c r="D24" s="29"/>
      <c r="E24" s="29"/>
      <c r="F24" s="29"/>
      <c r="G24" s="29"/>
      <c r="H24" s="29"/>
      <c r="I24" s="56"/>
      <c r="J24" s="29"/>
      <c r="K24" s="27"/>
      <c r="L24" s="54"/>
      <c r="M24" s="29"/>
      <c r="N24" s="29"/>
      <c r="O24" s="56"/>
      <c r="P24" s="29"/>
      <c r="Q24" s="29"/>
      <c r="R24" s="29"/>
      <c r="S24" s="29"/>
      <c r="T24" s="29"/>
      <c r="U24" s="56"/>
      <c r="V24" s="29"/>
      <c r="W24" s="29"/>
    </row>
    <row r="25" spans="1:23" s="41" customFormat="1" ht="15">
      <c r="A25" s="20"/>
      <c r="B25" s="21" t="s">
        <v>5</v>
      </c>
      <c r="C25" s="22"/>
      <c r="D25" s="21"/>
      <c r="E25" s="23" t="s">
        <v>45</v>
      </c>
      <c r="F25" s="24"/>
      <c r="G25" s="25" t="s">
        <v>7</v>
      </c>
      <c r="H25" s="25"/>
      <c r="I25" s="26" t="s">
        <v>46</v>
      </c>
      <c r="J25" s="26"/>
      <c r="K25" s="27"/>
      <c r="L25" s="28">
        <v>150</v>
      </c>
      <c r="M25" s="20"/>
      <c r="N25" s="21" t="s">
        <v>5</v>
      </c>
      <c r="O25" s="22"/>
      <c r="P25" s="21"/>
      <c r="Q25" s="23" t="s">
        <v>47</v>
      </c>
      <c r="R25" s="24"/>
      <c r="S25" s="25" t="s">
        <v>7</v>
      </c>
      <c r="T25" s="25"/>
      <c r="U25" s="26" t="s">
        <v>48</v>
      </c>
      <c r="V25" s="26"/>
      <c r="W25" s="27"/>
    </row>
    <row r="26" spans="1:23" s="41" customFormat="1" ht="12.75">
      <c r="A26" s="30"/>
      <c r="B26" s="30"/>
      <c r="C26" s="31"/>
      <c r="D26" s="32"/>
      <c r="E26" s="32"/>
      <c r="F26" s="32"/>
      <c r="G26" s="33" t="s">
        <v>11</v>
      </c>
      <c r="H26" s="33"/>
      <c r="I26" s="26" t="s">
        <v>49</v>
      </c>
      <c r="J26" s="26"/>
      <c r="K26" s="27"/>
      <c r="L26" s="28">
        <v>150</v>
      </c>
      <c r="M26" s="30"/>
      <c r="N26" s="30"/>
      <c r="O26" s="31"/>
      <c r="P26" s="32"/>
      <c r="Q26" s="32"/>
      <c r="R26" s="32"/>
      <c r="S26" s="33" t="s">
        <v>11</v>
      </c>
      <c r="T26" s="33"/>
      <c r="U26" s="26" t="s">
        <v>50</v>
      </c>
      <c r="V26" s="26"/>
      <c r="W26" s="27"/>
    </row>
    <row r="27" spans="1:23" s="41" customFormat="1" ht="4.5" customHeight="1">
      <c r="A27" s="97"/>
      <c r="B27" s="98"/>
      <c r="C27" s="99"/>
      <c r="D27" s="100"/>
      <c r="E27" s="101"/>
      <c r="F27" s="102"/>
      <c r="G27" s="103"/>
      <c r="H27" s="103"/>
      <c r="I27" s="99"/>
      <c r="J27" s="98"/>
      <c r="K27" s="104"/>
      <c r="L27" s="92"/>
      <c r="M27" s="97"/>
      <c r="N27" s="98"/>
      <c r="O27" s="99"/>
      <c r="P27" s="100"/>
      <c r="Q27" s="101"/>
      <c r="R27" s="102"/>
      <c r="S27" s="103"/>
      <c r="T27" s="103"/>
      <c r="U27" s="99"/>
      <c r="V27" s="98"/>
      <c r="W27" s="104"/>
    </row>
    <row r="28" spans="1:23" s="41" customFormat="1" ht="12.75" customHeight="1">
      <c r="A28" s="105"/>
      <c r="B28" s="106"/>
      <c r="C28" s="107"/>
      <c r="D28" s="108"/>
      <c r="E28" s="36" t="s">
        <v>14</v>
      </c>
      <c r="F28" s="109" t="s">
        <v>743</v>
      </c>
      <c r="G28" s="110"/>
      <c r="H28" s="111"/>
      <c r="I28" s="111"/>
      <c r="J28" s="106"/>
      <c r="K28" s="112"/>
      <c r="L28" s="113"/>
      <c r="M28" s="105"/>
      <c r="N28" s="106"/>
      <c r="O28" s="107"/>
      <c r="P28" s="108"/>
      <c r="Q28" s="36" t="s">
        <v>14</v>
      </c>
      <c r="R28" s="109" t="s">
        <v>744</v>
      </c>
      <c r="S28" s="110"/>
      <c r="T28" s="111"/>
      <c r="U28" s="111"/>
      <c r="V28" s="106"/>
      <c r="W28" s="112"/>
    </row>
    <row r="29" spans="1:23" s="41" customFormat="1" ht="12.75" customHeight="1">
      <c r="A29" s="105"/>
      <c r="B29" s="106"/>
      <c r="C29" s="107"/>
      <c r="D29" s="108"/>
      <c r="E29" s="42" t="s">
        <v>15</v>
      </c>
      <c r="F29" s="109" t="s">
        <v>280</v>
      </c>
      <c r="G29" s="115"/>
      <c r="H29" s="111"/>
      <c r="I29" s="111"/>
      <c r="J29" s="106"/>
      <c r="K29" s="112"/>
      <c r="L29" s="113"/>
      <c r="M29" s="105"/>
      <c r="N29" s="106"/>
      <c r="O29" s="107"/>
      <c r="P29" s="108"/>
      <c r="Q29" s="42" t="s">
        <v>15</v>
      </c>
      <c r="R29" s="109" t="s">
        <v>744</v>
      </c>
      <c r="S29" s="115"/>
      <c r="T29" s="111"/>
      <c r="U29" s="111"/>
      <c r="V29" s="106"/>
      <c r="W29" s="112"/>
    </row>
    <row r="30" spans="1:23" s="41" customFormat="1" ht="12.75" customHeight="1">
      <c r="A30" s="105"/>
      <c r="B30" s="106"/>
      <c r="C30" s="107"/>
      <c r="D30" s="108"/>
      <c r="E30" s="42" t="s">
        <v>16</v>
      </c>
      <c r="F30" s="109" t="s">
        <v>449</v>
      </c>
      <c r="G30" s="110"/>
      <c r="H30" s="111"/>
      <c r="I30" s="111"/>
      <c r="J30" s="106"/>
      <c r="K30" s="112"/>
      <c r="L30" s="113"/>
      <c r="M30" s="105"/>
      <c r="N30" s="106"/>
      <c r="O30" s="107"/>
      <c r="P30" s="108"/>
      <c r="Q30" s="42" t="s">
        <v>16</v>
      </c>
      <c r="R30" s="116" t="s">
        <v>745</v>
      </c>
      <c r="S30" s="110"/>
      <c r="T30" s="111"/>
      <c r="U30" s="111"/>
      <c r="V30" s="106"/>
      <c r="W30" s="112"/>
    </row>
    <row r="31" spans="1:23" s="41" customFormat="1" ht="12.75" customHeight="1">
      <c r="A31" s="105"/>
      <c r="B31" s="106"/>
      <c r="C31" s="107"/>
      <c r="D31" s="108"/>
      <c r="E31" s="36" t="s">
        <v>18</v>
      </c>
      <c r="F31" s="109" t="s">
        <v>746</v>
      </c>
      <c r="G31" s="110"/>
      <c r="H31" s="111"/>
      <c r="I31" s="111"/>
      <c r="J31" s="106"/>
      <c r="K31" s="112"/>
      <c r="L31" s="113"/>
      <c r="M31" s="105"/>
      <c r="N31" s="106"/>
      <c r="O31" s="107"/>
      <c r="P31" s="108"/>
      <c r="Q31" s="36" t="s">
        <v>18</v>
      </c>
      <c r="R31" s="109" t="s">
        <v>65</v>
      </c>
      <c r="S31" s="110"/>
      <c r="T31" s="111"/>
      <c r="U31" s="111"/>
      <c r="V31" s="106"/>
      <c r="W31" s="112"/>
    </row>
    <row r="32" spans="1:23" s="41" customFormat="1" ht="12.75" customHeight="1">
      <c r="A32" s="117" t="s">
        <v>14</v>
      </c>
      <c r="B32" s="118" t="s">
        <v>747</v>
      </c>
      <c r="C32" s="107"/>
      <c r="D32" s="108"/>
      <c r="E32" s="119"/>
      <c r="F32" s="110"/>
      <c r="G32" s="36" t="s">
        <v>14</v>
      </c>
      <c r="H32" s="120" t="s">
        <v>748</v>
      </c>
      <c r="I32" s="110"/>
      <c r="J32" s="115"/>
      <c r="K32" s="112"/>
      <c r="L32" s="113"/>
      <c r="M32" s="117" t="s">
        <v>14</v>
      </c>
      <c r="N32" s="118" t="s">
        <v>749</v>
      </c>
      <c r="O32" s="107"/>
      <c r="P32" s="108"/>
      <c r="Q32" s="119"/>
      <c r="R32" s="110"/>
      <c r="S32" s="36" t="s">
        <v>14</v>
      </c>
      <c r="T32" s="178" t="s">
        <v>569</v>
      </c>
      <c r="U32" s="110"/>
      <c r="V32" s="115"/>
      <c r="W32" s="112"/>
    </row>
    <row r="33" spans="1:23" s="41" customFormat="1" ht="12.75" customHeight="1">
      <c r="A33" s="121" t="s">
        <v>15</v>
      </c>
      <c r="B33" s="118" t="s">
        <v>249</v>
      </c>
      <c r="C33" s="122"/>
      <c r="D33" s="108"/>
      <c r="E33" s="119"/>
      <c r="F33" s="123"/>
      <c r="G33" s="42" t="s">
        <v>15</v>
      </c>
      <c r="H33" s="178" t="s">
        <v>412</v>
      </c>
      <c r="I33" s="110"/>
      <c r="J33" s="115"/>
      <c r="K33" s="112"/>
      <c r="L33" s="113"/>
      <c r="M33" s="121" t="s">
        <v>15</v>
      </c>
      <c r="N33" s="118" t="s">
        <v>750</v>
      </c>
      <c r="O33" s="122"/>
      <c r="P33" s="108"/>
      <c r="Q33" s="119"/>
      <c r="R33" s="123"/>
      <c r="S33" s="42" t="s">
        <v>15</v>
      </c>
      <c r="T33" s="120" t="s">
        <v>751</v>
      </c>
      <c r="U33" s="110"/>
      <c r="V33" s="115"/>
      <c r="W33" s="112"/>
    </row>
    <row r="34" spans="1:23" s="41" customFormat="1" ht="12.75" customHeight="1">
      <c r="A34" s="121" t="s">
        <v>16</v>
      </c>
      <c r="B34" s="118" t="s">
        <v>606</v>
      </c>
      <c r="C34" s="107"/>
      <c r="D34" s="108"/>
      <c r="E34" s="119"/>
      <c r="F34" s="123"/>
      <c r="G34" s="42" t="s">
        <v>16</v>
      </c>
      <c r="H34" s="120" t="s">
        <v>67</v>
      </c>
      <c r="I34" s="110"/>
      <c r="J34" s="110"/>
      <c r="K34" s="112"/>
      <c r="L34" s="113"/>
      <c r="M34" s="121" t="s">
        <v>16</v>
      </c>
      <c r="N34" s="118" t="s">
        <v>752</v>
      </c>
      <c r="O34" s="107"/>
      <c r="P34" s="108"/>
      <c r="Q34" s="119"/>
      <c r="R34" s="123"/>
      <c r="S34" s="42" t="s">
        <v>16</v>
      </c>
      <c r="T34" s="120" t="s">
        <v>174</v>
      </c>
      <c r="U34" s="110"/>
      <c r="V34" s="110"/>
      <c r="W34" s="112"/>
    </row>
    <row r="35" spans="1:23" s="41" customFormat="1" ht="12.75" customHeight="1">
      <c r="A35" s="117" t="s">
        <v>18</v>
      </c>
      <c r="B35" s="118" t="s">
        <v>245</v>
      </c>
      <c r="C35" s="122"/>
      <c r="D35" s="108"/>
      <c r="E35" s="119"/>
      <c r="F35" s="110"/>
      <c r="G35" s="36" t="s">
        <v>18</v>
      </c>
      <c r="H35" s="120" t="s">
        <v>753</v>
      </c>
      <c r="I35" s="110"/>
      <c r="J35" s="124" t="s">
        <v>154</v>
      </c>
      <c r="K35" s="112"/>
      <c r="L35" s="113"/>
      <c r="M35" s="117" t="s">
        <v>18</v>
      </c>
      <c r="N35" s="118" t="s">
        <v>323</v>
      </c>
      <c r="O35" s="122"/>
      <c r="P35" s="108"/>
      <c r="Q35" s="119"/>
      <c r="R35" s="110"/>
      <c r="S35" s="36" t="s">
        <v>18</v>
      </c>
      <c r="T35" s="120" t="s">
        <v>754</v>
      </c>
      <c r="U35" s="110"/>
      <c r="V35" s="124" t="s">
        <v>154</v>
      </c>
      <c r="W35" s="112"/>
    </row>
    <row r="36" spans="1:23" s="41" customFormat="1" ht="12.75" customHeight="1">
      <c r="A36" s="126"/>
      <c r="B36" s="122"/>
      <c r="C36" s="122"/>
      <c r="D36" s="108"/>
      <c r="E36" s="36" t="s">
        <v>14</v>
      </c>
      <c r="F36" s="109" t="s">
        <v>755</v>
      </c>
      <c r="G36" s="110"/>
      <c r="H36" s="127"/>
      <c r="I36" s="128" t="s">
        <v>23</v>
      </c>
      <c r="J36" s="129" t="s">
        <v>756</v>
      </c>
      <c r="K36" s="112"/>
      <c r="L36" s="113"/>
      <c r="M36" s="126"/>
      <c r="N36" s="122"/>
      <c r="O36" s="122"/>
      <c r="P36" s="108"/>
      <c r="Q36" s="36" t="s">
        <v>14</v>
      </c>
      <c r="R36" s="109" t="s">
        <v>284</v>
      </c>
      <c r="S36" s="110"/>
      <c r="T36" s="127"/>
      <c r="U36" s="128" t="s">
        <v>23</v>
      </c>
      <c r="V36" s="129" t="s">
        <v>757</v>
      </c>
      <c r="W36" s="112"/>
    </row>
    <row r="37" spans="1:23" s="41" customFormat="1" ht="12.75" customHeight="1">
      <c r="A37" s="105"/>
      <c r="B37" s="130" t="s">
        <v>25</v>
      </c>
      <c r="C37" s="107"/>
      <c r="D37" s="108"/>
      <c r="E37" s="42" t="s">
        <v>15</v>
      </c>
      <c r="F37" s="109" t="s">
        <v>220</v>
      </c>
      <c r="G37" s="110"/>
      <c r="H37" s="111"/>
      <c r="I37" s="128" t="s">
        <v>27</v>
      </c>
      <c r="J37" s="131" t="s">
        <v>756</v>
      </c>
      <c r="K37" s="112"/>
      <c r="L37" s="113"/>
      <c r="M37" s="105"/>
      <c r="N37" s="130" t="s">
        <v>25</v>
      </c>
      <c r="O37" s="107"/>
      <c r="P37" s="108"/>
      <c r="Q37" s="42" t="s">
        <v>15</v>
      </c>
      <c r="R37" s="109" t="s">
        <v>17</v>
      </c>
      <c r="S37" s="110"/>
      <c r="T37" s="111"/>
      <c r="U37" s="128" t="s">
        <v>27</v>
      </c>
      <c r="V37" s="131" t="s">
        <v>757</v>
      </c>
      <c r="W37" s="112"/>
    </row>
    <row r="38" spans="1:23" s="41" customFormat="1" ht="12.75" customHeight="1">
      <c r="A38" s="105"/>
      <c r="B38" s="130" t="s">
        <v>758</v>
      </c>
      <c r="C38" s="107"/>
      <c r="D38" s="108"/>
      <c r="E38" s="42" t="s">
        <v>16</v>
      </c>
      <c r="F38" s="109" t="s">
        <v>759</v>
      </c>
      <c r="G38" s="115"/>
      <c r="H38" s="111"/>
      <c r="I38" s="128" t="s">
        <v>30</v>
      </c>
      <c r="J38" s="131" t="s">
        <v>760</v>
      </c>
      <c r="K38" s="112"/>
      <c r="L38" s="113"/>
      <c r="M38" s="105"/>
      <c r="N38" s="130" t="s">
        <v>761</v>
      </c>
      <c r="O38" s="107"/>
      <c r="P38" s="108"/>
      <c r="Q38" s="42" t="s">
        <v>16</v>
      </c>
      <c r="R38" s="109" t="s">
        <v>762</v>
      </c>
      <c r="S38" s="115"/>
      <c r="T38" s="111"/>
      <c r="U38" s="128" t="s">
        <v>30</v>
      </c>
      <c r="V38" s="131" t="s">
        <v>763</v>
      </c>
      <c r="W38" s="112"/>
    </row>
    <row r="39" spans="1:23" s="41" customFormat="1" ht="12.75" customHeight="1">
      <c r="A39" s="132"/>
      <c r="B39" s="133"/>
      <c r="C39" s="133"/>
      <c r="D39" s="108"/>
      <c r="E39" s="36" t="s">
        <v>18</v>
      </c>
      <c r="F39" s="118" t="s">
        <v>289</v>
      </c>
      <c r="G39" s="133"/>
      <c r="H39" s="133"/>
      <c r="I39" s="134" t="s">
        <v>31</v>
      </c>
      <c r="J39" s="131" t="s">
        <v>760</v>
      </c>
      <c r="K39" s="135"/>
      <c r="L39" s="136"/>
      <c r="M39" s="132"/>
      <c r="N39" s="133"/>
      <c r="O39" s="133"/>
      <c r="P39" s="108"/>
      <c r="Q39" s="36" t="s">
        <v>18</v>
      </c>
      <c r="R39" s="118" t="s">
        <v>764</v>
      </c>
      <c r="S39" s="133"/>
      <c r="T39" s="133"/>
      <c r="U39" s="134" t="s">
        <v>31</v>
      </c>
      <c r="V39" s="131" t="s">
        <v>763</v>
      </c>
      <c r="W39" s="135"/>
    </row>
    <row r="40" spans="1:23" ht="4.5" customHeight="1">
      <c r="A40" s="137"/>
      <c r="B40" s="138"/>
      <c r="C40" s="139"/>
      <c r="D40" s="140"/>
      <c r="E40" s="141"/>
      <c r="F40" s="142"/>
      <c r="G40" s="143"/>
      <c r="H40" s="143"/>
      <c r="I40" s="139"/>
      <c r="J40" s="138"/>
      <c r="K40" s="144"/>
      <c r="L40" s="145"/>
      <c r="M40" s="137"/>
      <c r="N40" s="138"/>
      <c r="O40" s="139"/>
      <c r="P40" s="140"/>
      <c r="Q40" s="141"/>
      <c r="R40" s="142"/>
      <c r="S40" s="143"/>
      <c r="T40" s="143"/>
      <c r="U40" s="139"/>
      <c r="V40" s="138"/>
      <c r="W40" s="144"/>
    </row>
    <row r="41" spans="1:28" ht="12.75" customHeight="1">
      <c r="A41" s="146"/>
      <c r="B41" s="146" t="s">
        <v>32</v>
      </c>
      <c r="C41" s="147"/>
      <c r="D41" s="148" t="s">
        <v>33</v>
      </c>
      <c r="E41" s="148" t="s">
        <v>34</v>
      </c>
      <c r="F41" s="148" t="s">
        <v>35</v>
      </c>
      <c r="G41" s="149" t="s">
        <v>36</v>
      </c>
      <c r="H41" s="150"/>
      <c r="I41" s="147" t="s">
        <v>37</v>
      </c>
      <c r="J41" s="148" t="s">
        <v>32</v>
      </c>
      <c r="K41" s="146" t="s">
        <v>38</v>
      </c>
      <c r="L41" s="28">
        <v>150</v>
      </c>
      <c r="M41" s="146"/>
      <c r="N41" s="146" t="s">
        <v>32</v>
      </c>
      <c r="O41" s="147"/>
      <c r="P41" s="148" t="s">
        <v>33</v>
      </c>
      <c r="Q41" s="148" t="s">
        <v>34</v>
      </c>
      <c r="R41" s="148" t="s">
        <v>35</v>
      </c>
      <c r="S41" s="149" t="s">
        <v>36</v>
      </c>
      <c r="T41" s="150"/>
      <c r="U41" s="147" t="s">
        <v>37</v>
      </c>
      <c r="V41" s="148" t="s">
        <v>32</v>
      </c>
      <c r="W41" s="151" t="s">
        <v>38</v>
      </c>
      <c r="X41" s="230" t="s">
        <v>734</v>
      </c>
      <c r="Y41" s="316" t="s">
        <v>735</v>
      </c>
      <c r="Z41" s="318" t="s">
        <v>736</v>
      </c>
      <c r="AA41" s="316" t="s">
        <v>735</v>
      </c>
      <c r="AB41" s="318" t="s">
        <v>736</v>
      </c>
    </row>
    <row r="42" spans="1:28" ht="12.75">
      <c r="A42" s="152" t="s">
        <v>38</v>
      </c>
      <c r="B42" s="152" t="s">
        <v>39</v>
      </c>
      <c r="C42" s="153" t="s">
        <v>40</v>
      </c>
      <c r="D42" s="154" t="s">
        <v>41</v>
      </c>
      <c r="E42" s="154" t="s">
        <v>42</v>
      </c>
      <c r="F42" s="154"/>
      <c r="G42" s="155" t="s">
        <v>40</v>
      </c>
      <c r="H42" s="155" t="s">
        <v>37</v>
      </c>
      <c r="I42" s="153"/>
      <c r="J42" s="152" t="s">
        <v>39</v>
      </c>
      <c r="K42" s="152"/>
      <c r="L42" s="28">
        <v>150</v>
      </c>
      <c r="M42" s="152" t="s">
        <v>38</v>
      </c>
      <c r="N42" s="152" t="s">
        <v>39</v>
      </c>
      <c r="O42" s="153" t="s">
        <v>40</v>
      </c>
      <c r="P42" s="154" t="s">
        <v>41</v>
      </c>
      <c r="Q42" s="154" t="s">
        <v>42</v>
      </c>
      <c r="R42" s="154"/>
      <c r="S42" s="155" t="s">
        <v>40</v>
      </c>
      <c r="T42" s="155" t="s">
        <v>37</v>
      </c>
      <c r="U42" s="153"/>
      <c r="V42" s="152" t="s">
        <v>39</v>
      </c>
      <c r="W42" s="156"/>
      <c r="X42" s="231" t="s">
        <v>737</v>
      </c>
      <c r="Y42" s="317"/>
      <c r="Z42" s="319"/>
      <c r="AA42" s="317"/>
      <c r="AB42" s="319"/>
    </row>
    <row r="43" spans="1:28" ht="16.5" customHeight="1">
      <c r="A43" s="157">
        <v>0.1875</v>
      </c>
      <c r="B43" s="158">
        <v>5</v>
      </c>
      <c r="C43" s="159">
        <v>1</v>
      </c>
      <c r="D43" s="219" t="s">
        <v>741</v>
      </c>
      <c r="E43" s="161" t="s">
        <v>23</v>
      </c>
      <c r="F43" s="162">
        <v>9</v>
      </c>
      <c r="G43" s="163">
        <v>140</v>
      </c>
      <c r="H43" s="163"/>
      <c r="I43" s="164">
        <v>5</v>
      </c>
      <c r="J43" s="165">
        <v>3</v>
      </c>
      <c r="K43" s="221">
        <v>-0.1875</v>
      </c>
      <c r="L43" s="28"/>
      <c r="M43" s="157">
        <v>-2.3125</v>
      </c>
      <c r="N43" s="158">
        <v>2</v>
      </c>
      <c r="O43" s="159">
        <v>3</v>
      </c>
      <c r="P43" s="219" t="s">
        <v>70</v>
      </c>
      <c r="Q43" s="161" t="s">
        <v>23</v>
      </c>
      <c r="R43" s="162">
        <v>7</v>
      </c>
      <c r="S43" s="163"/>
      <c r="T43" s="163">
        <v>200</v>
      </c>
      <c r="U43" s="164">
        <v>4</v>
      </c>
      <c r="V43" s="165">
        <v>6</v>
      </c>
      <c r="W43" s="217">
        <v>2.3125</v>
      </c>
      <c r="X43" s="221">
        <f>A67+M43</f>
        <v>1.8125</v>
      </c>
      <c r="Y43" s="232">
        <f>O43</f>
        <v>3</v>
      </c>
      <c r="Z43" s="233">
        <f>MIN(MAX(X43+12,0),24)</f>
        <v>13.8125</v>
      </c>
      <c r="AA43" s="232">
        <f>U43</f>
        <v>4</v>
      </c>
      <c r="AB43" s="233">
        <f>24-Z43</f>
        <v>10.1875</v>
      </c>
    </row>
    <row r="44" spans="1:28" ht="16.5" customHeight="1">
      <c r="A44" s="157">
        <v>0.1875</v>
      </c>
      <c r="B44" s="158">
        <v>5</v>
      </c>
      <c r="C44" s="159">
        <v>2</v>
      </c>
      <c r="D44" s="219" t="s">
        <v>741</v>
      </c>
      <c r="E44" s="161" t="s">
        <v>23</v>
      </c>
      <c r="F44" s="172">
        <v>9</v>
      </c>
      <c r="G44" s="163">
        <v>140</v>
      </c>
      <c r="H44" s="163"/>
      <c r="I44" s="164">
        <v>10</v>
      </c>
      <c r="J44" s="165">
        <v>3</v>
      </c>
      <c r="K44" s="221">
        <v>-0.1875</v>
      </c>
      <c r="L44" s="28"/>
      <c r="M44" s="157">
        <v>4.625</v>
      </c>
      <c r="N44" s="158">
        <v>6</v>
      </c>
      <c r="O44" s="159">
        <v>9</v>
      </c>
      <c r="P44" s="219" t="s">
        <v>765</v>
      </c>
      <c r="Q44" s="161" t="s">
        <v>31</v>
      </c>
      <c r="R44" s="162">
        <v>7</v>
      </c>
      <c r="S44" s="163">
        <v>100</v>
      </c>
      <c r="T44" s="163"/>
      <c r="U44" s="164">
        <v>2</v>
      </c>
      <c r="V44" s="165">
        <v>2</v>
      </c>
      <c r="W44" s="217">
        <v>-4.625</v>
      </c>
      <c r="X44" s="221">
        <f>A68+M44</f>
        <v>2.75</v>
      </c>
      <c r="Y44" s="232">
        <f>O44</f>
        <v>9</v>
      </c>
      <c r="Z44" s="233">
        <f>MIN(MAX(X44+12,0),24)</f>
        <v>14.75</v>
      </c>
      <c r="AA44" s="232">
        <f>U44</f>
        <v>2</v>
      </c>
      <c r="AB44" s="233">
        <f>24-Z44</f>
        <v>9.25</v>
      </c>
    </row>
    <row r="45" spans="1:28" ht="16.5" customHeight="1">
      <c r="A45" s="157">
        <v>-0.8125</v>
      </c>
      <c r="B45" s="158">
        <v>2</v>
      </c>
      <c r="C45" s="159">
        <v>7</v>
      </c>
      <c r="D45" s="219" t="s">
        <v>765</v>
      </c>
      <c r="E45" s="161" t="s">
        <v>23</v>
      </c>
      <c r="F45" s="172">
        <v>8</v>
      </c>
      <c r="G45" s="163">
        <v>110</v>
      </c>
      <c r="H45" s="163"/>
      <c r="I45" s="164">
        <v>9</v>
      </c>
      <c r="J45" s="165">
        <v>6</v>
      </c>
      <c r="K45" s="221">
        <v>0.8125</v>
      </c>
      <c r="L45" s="28"/>
      <c r="M45" s="157">
        <v>6.9375</v>
      </c>
      <c r="N45" s="158">
        <v>8</v>
      </c>
      <c r="O45" s="159">
        <v>6</v>
      </c>
      <c r="P45" s="222" t="s">
        <v>69</v>
      </c>
      <c r="Q45" s="161" t="s">
        <v>30</v>
      </c>
      <c r="R45" s="162">
        <v>5</v>
      </c>
      <c r="S45" s="163">
        <v>200</v>
      </c>
      <c r="T45" s="163"/>
      <c r="U45" s="164">
        <v>10</v>
      </c>
      <c r="V45" s="165">
        <v>0</v>
      </c>
      <c r="W45" s="217">
        <v>-6.9375</v>
      </c>
      <c r="X45" s="221">
        <f>A69+M45</f>
        <v>5.0625</v>
      </c>
      <c r="Y45" s="232">
        <f>O45</f>
        <v>6</v>
      </c>
      <c r="Z45" s="233">
        <f>MIN(MAX(X45+12,0),24)</f>
        <v>17.0625</v>
      </c>
      <c r="AA45" s="232">
        <f>U45</f>
        <v>10</v>
      </c>
      <c r="AB45" s="233">
        <f>24-Z45</f>
        <v>6.9375</v>
      </c>
    </row>
    <row r="46" spans="1:28" ht="16.5" customHeight="1">
      <c r="A46" s="157">
        <v>2.1875</v>
      </c>
      <c r="B46" s="158">
        <v>8</v>
      </c>
      <c r="C46" s="159">
        <v>4</v>
      </c>
      <c r="D46" s="219" t="s">
        <v>209</v>
      </c>
      <c r="E46" s="161" t="s">
        <v>30</v>
      </c>
      <c r="F46" s="172">
        <v>8</v>
      </c>
      <c r="G46" s="163">
        <v>200</v>
      </c>
      <c r="H46" s="163"/>
      <c r="I46" s="164">
        <v>8</v>
      </c>
      <c r="J46" s="165">
        <v>0</v>
      </c>
      <c r="K46" s="221">
        <v>-2.1875</v>
      </c>
      <c r="L46" s="28"/>
      <c r="M46" s="157">
        <v>-2.3125</v>
      </c>
      <c r="N46" s="158">
        <v>2</v>
      </c>
      <c r="O46" s="159">
        <v>1</v>
      </c>
      <c r="P46" s="219" t="s">
        <v>480</v>
      </c>
      <c r="Q46" s="161" t="s">
        <v>27</v>
      </c>
      <c r="R46" s="172">
        <v>7</v>
      </c>
      <c r="S46" s="163"/>
      <c r="T46" s="163">
        <v>200</v>
      </c>
      <c r="U46" s="164">
        <v>8</v>
      </c>
      <c r="V46" s="165">
        <v>6</v>
      </c>
      <c r="W46" s="217">
        <v>2.3125</v>
      </c>
      <c r="X46" s="221">
        <f>A70+M46</f>
        <v>-4.1875</v>
      </c>
      <c r="Y46" s="232">
        <f>O46</f>
        <v>1</v>
      </c>
      <c r="Z46" s="233">
        <f>MIN(MAX(X46+12,0),24)</f>
        <v>7.8125</v>
      </c>
      <c r="AA46" s="232">
        <f>U46</f>
        <v>8</v>
      </c>
      <c r="AB46" s="233">
        <f>24-Z46</f>
        <v>16.1875</v>
      </c>
    </row>
    <row r="47" spans="1:28" ht="16.5" customHeight="1">
      <c r="A47" s="157">
        <v>-0.8125</v>
      </c>
      <c r="B47" s="158">
        <v>0</v>
      </c>
      <c r="C47" s="159">
        <v>6</v>
      </c>
      <c r="D47" s="219" t="s">
        <v>480</v>
      </c>
      <c r="E47" s="161" t="s">
        <v>30</v>
      </c>
      <c r="F47" s="172">
        <v>8</v>
      </c>
      <c r="G47" s="163">
        <v>100</v>
      </c>
      <c r="H47" s="163"/>
      <c r="I47" s="164">
        <v>3</v>
      </c>
      <c r="J47" s="165">
        <v>8</v>
      </c>
      <c r="K47" s="221">
        <v>0.8125</v>
      </c>
      <c r="L47" s="28"/>
      <c r="M47" s="157">
        <v>-2.3125</v>
      </c>
      <c r="N47" s="158">
        <v>2</v>
      </c>
      <c r="O47" s="159">
        <v>7</v>
      </c>
      <c r="P47" s="219" t="s">
        <v>765</v>
      </c>
      <c r="Q47" s="161" t="s">
        <v>23</v>
      </c>
      <c r="R47" s="172">
        <v>6</v>
      </c>
      <c r="S47" s="163"/>
      <c r="T47" s="163">
        <v>200</v>
      </c>
      <c r="U47" s="164">
        <v>5</v>
      </c>
      <c r="V47" s="165">
        <v>6</v>
      </c>
      <c r="W47" s="217">
        <v>2.3125</v>
      </c>
      <c r="X47" s="221">
        <f>A71+M47</f>
        <v>1.8125</v>
      </c>
      <c r="Y47" s="232">
        <f>O47</f>
        <v>7</v>
      </c>
      <c r="Z47" s="233">
        <f>MIN(MAX(X47+12,0),24)</f>
        <v>13.8125</v>
      </c>
      <c r="AA47" s="232">
        <f>U47</f>
        <v>5</v>
      </c>
      <c r="AB47" s="233">
        <f>24-Z47</f>
        <v>10.1875</v>
      </c>
    </row>
    <row r="48" spans="1:23" s="41" customFormat="1" ht="9.75" customHeight="1">
      <c r="A48" s="29"/>
      <c r="B48" s="29"/>
      <c r="C48" s="56"/>
      <c r="D48" s="29"/>
      <c r="E48" s="29"/>
      <c r="F48" s="29"/>
      <c r="G48" s="29"/>
      <c r="H48" s="29"/>
      <c r="I48" s="56"/>
      <c r="J48" s="29"/>
      <c r="K48" s="29"/>
      <c r="L48" s="54"/>
      <c r="M48" s="29"/>
      <c r="N48" s="29"/>
      <c r="O48" s="56"/>
      <c r="P48" s="29"/>
      <c r="Q48" s="29"/>
      <c r="R48" s="29"/>
      <c r="S48" s="29"/>
      <c r="T48" s="29"/>
      <c r="U48" s="56"/>
      <c r="V48" s="29"/>
      <c r="W48" s="29"/>
    </row>
    <row r="49" spans="1:23" s="41" customFormat="1" ht="15">
      <c r="A49" s="20"/>
      <c r="B49" s="21" t="s">
        <v>5</v>
      </c>
      <c r="C49" s="22"/>
      <c r="D49" s="21"/>
      <c r="E49" s="23" t="s">
        <v>61</v>
      </c>
      <c r="F49" s="24"/>
      <c r="G49" s="25" t="s">
        <v>7</v>
      </c>
      <c r="H49" s="25"/>
      <c r="I49" s="26" t="s">
        <v>8</v>
      </c>
      <c r="J49" s="26"/>
      <c r="K49" s="27"/>
      <c r="L49" s="28">
        <v>150</v>
      </c>
      <c r="M49" s="20"/>
      <c r="N49" s="21" t="s">
        <v>5</v>
      </c>
      <c r="O49" s="22"/>
      <c r="P49" s="21"/>
      <c r="Q49" s="23" t="s">
        <v>62</v>
      </c>
      <c r="R49" s="24"/>
      <c r="S49" s="25" t="s">
        <v>7</v>
      </c>
      <c r="T49" s="25"/>
      <c r="U49" s="26" t="s">
        <v>10</v>
      </c>
      <c r="V49" s="26"/>
      <c r="W49" s="27"/>
    </row>
    <row r="50" spans="1:23" s="41" customFormat="1" ht="12.75">
      <c r="A50" s="30"/>
      <c r="B50" s="30"/>
      <c r="C50" s="31"/>
      <c r="D50" s="32"/>
      <c r="E50" s="32"/>
      <c r="F50" s="32"/>
      <c r="G50" s="33" t="s">
        <v>11</v>
      </c>
      <c r="H50" s="33"/>
      <c r="I50" s="26" t="s">
        <v>13</v>
      </c>
      <c r="J50" s="26"/>
      <c r="K50" s="27"/>
      <c r="L50" s="28">
        <v>150</v>
      </c>
      <c r="M50" s="30"/>
      <c r="N50" s="30"/>
      <c r="O50" s="31"/>
      <c r="P50" s="32"/>
      <c r="Q50" s="32"/>
      <c r="R50" s="32"/>
      <c r="S50" s="33" t="s">
        <v>11</v>
      </c>
      <c r="T50" s="33"/>
      <c r="U50" s="26" t="s">
        <v>49</v>
      </c>
      <c r="V50" s="26"/>
      <c r="W50" s="27"/>
    </row>
    <row r="51" spans="1:23" s="41" customFormat="1" ht="4.5" customHeight="1">
      <c r="A51" s="97"/>
      <c r="B51" s="98"/>
      <c r="C51" s="99"/>
      <c r="D51" s="100"/>
      <c r="E51" s="101"/>
      <c r="F51" s="102"/>
      <c r="G51" s="103"/>
      <c r="H51" s="103"/>
      <c r="I51" s="99"/>
      <c r="J51" s="98"/>
      <c r="K51" s="104"/>
      <c r="L51" s="92"/>
      <c r="M51" s="97"/>
      <c r="N51" s="98"/>
      <c r="O51" s="99"/>
      <c r="P51" s="100"/>
      <c r="Q51" s="101"/>
      <c r="R51" s="102"/>
      <c r="S51" s="103"/>
      <c r="T51" s="103"/>
      <c r="U51" s="99"/>
      <c r="V51" s="98"/>
      <c r="W51" s="104"/>
    </row>
    <row r="52" spans="1:23" s="41" customFormat="1" ht="12.75" customHeight="1">
      <c r="A52" s="105"/>
      <c r="B52" s="106"/>
      <c r="C52" s="107"/>
      <c r="D52" s="108"/>
      <c r="E52" s="36" t="s">
        <v>14</v>
      </c>
      <c r="F52" s="109" t="s">
        <v>580</v>
      </c>
      <c r="G52" s="110"/>
      <c r="H52" s="111"/>
      <c r="I52" s="111"/>
      <c r="J52" s="106"/>
      <c r="K52" s="112"/>
      <c r="L52" s="113"/>
      <c r="M52" s="105"/>
      <c r="N52" s="106"/>
      <c r="O52" s="107"/>
      <c r="P52" s="108"/>
      <c r="Q52" s="36" t="s">
        <v>14</v>
      </c>
      <c r="R52" s="116" t="s">
        <v>766</v>
      </c>
      <c r="S52" s="110"/>
      <c r="T52" s="111"/>
      <c r="U52" s="111"/>
      <c r="V52" s="106"/>
      <c r="W52" s="112"/>
    </row>
    <row r="53" spans="1:23" s="41" customFormat="1" ht="12.75" customHeight="1">
      <c r="A53" s="105"/>
      <c r="B53" s="106"/>
      <c r="C53" s="107"/>
      <c r="D53" s="108"/>
      <c r="E53" s="42" t="s">
        <v>15</v>
      </c>
      <c r="F53" s="109" t="s">
        <v>767</v>
      </c>
      <c r="G53" s="115"/>
      <c r="H53" s="111"/>
      <c r="I53" s="111"/>
      <c r="J53" s="106"/>
      <c r="K53" s="112"/>
      <c r="L53" s="113"/>
      <c r="M53" s="105"/>
      <c r="N53" s="106"/>
      <c r="O53" s="107"/>
      <c r="P53" s="108"/>
      <c r="Q53" s="42" t="s">
        <v>15</v>
      </c>
      <c r="R53" s="109" t="s">
        <v>540</v>
      </c>
      <c r="S53" s="115"/>
      <c r="T53" s="111"/>
      <c r="U53" s="111"/>
      <c r="V53" s="106"/>
      <c r="W53" s="112"/>
    </row>
    <row r="54" spans="1:23" s="41" customFormat="1" ht="12.75" customHeight="1">
      <c r="A54" s="105"/>
      <c r="B54" s="106"/>
      <c r="C54" s="107"/>
      <c r="D54" s="108"/>
      <c r="E54" s="42" t="s">
        <v>16</v>
      </c>
      <c r="F54" s="109" t="s">
        <v>768</v>
      </c>
      <c r="G54" s="110"/>
      <c r="H54" s="111"/>
      <c r="I54" s="111"/>
      <c r="J54" s="106"/>
      <c r="K54" s="112"/>
      <c r="L54" s="113"/>
      <c r="M54" s="105"/>
      <c r="N54" s="106"/>
      <c r="O54" s="107"/>
      <c r="P54" s="108"/>
      <c r="Q54" s="42" t="s">
        <v>16</v>
      </c>
      <c r="R54" s="109" t="s">
        <v>769</v>
      </c>
      <c r="S54" s="110"/>
      <c r="T54" s="111"/>
      <c r="U54" s="111"/>
      <c r="V54" s="106"/>
      <c r="W54" s="112"/>
    </row>
    <row r="55" spans="1:23" s="41" customFormat="1" ht="12.75" customHeight="1">
      <c r="A55" s="105"/>
      <c r="B55" s="106"/>
      <c r="C55" s="107"/>
      <c r="D55" s="108"/>
      <c r="E55" s="36" t="s">
        <v>18</v>
      </c>
      <c r="F55" s="109" t="s">
        <v>770</v>
      </c>
      <c r="G55" s="110"/>
      <c r="H55" s="111"/>
      <c r="I55" s="111"/>
      <c r="J55" s="106"/>
      <c r="K55" s="112"/>
      <c r="L55" s="113"/>
      <c r="M55" s="105"/>
      <c r="N55" s="106"/>
      <c r="O55" s="107"/>
      <c r="P55" s="108"/>
      <c r="Q55" s="36" t="s">
        <v>18</v>
      </c>
      <c r="R55" s="109" t="s">
        <v>153</v>
      </c>
      <c r="S55" s="110"/>
      <c r="T55" s="111"/>
      <c r="U55" s="111"/>
      <c r="V55" s="106"/>
      <c r="W55" s="112"/>
    </row>
    <row r="56" spans="1:23" s="41" customFormat="1" ht="12.75" customHeight="1">
      <c r="A56" s="117" t="s">
        <v>14</v>
      </c>
      <c r="B56" s="118" t="s">
        <v>171</v>
      </c>
      <c r="C56" s="107"/>
      <c r="D56" s="108"/>
      <c r="E56" s="119"/>
      <c r="F56" s="110"/>
      <c r="G56" s="36" t="s">
        <v>14</v>
      </c>
      <c r="H56" s="120" t="s">
        <v>494</v>
      </c>
      <c r="I56" s="110"/>
      <c r="J56" s="115"/>
      <c r="K56" s="112"/>
      <c r="L56" s="113"/>
      <c r="M56" s="117" t="s">
        <v>14</v>
      </c>
      <c r="N56" s="118" t="s">
        <v>771</v>
      </c>
      <c r="O56" s="107"/>
      <c r="P56" s="108"/>
      <c r="Q56" s="119"/>
      <c r="R56" s="110"/>
      <c r="S56" s="36" t="s">
        <v>14</v>
      </c>
      <c r="T56" s="120" t="s">
        <v>102</v>
      </c>
      <c r="U56" s="110"/>
      <c r="V56" s="115"/>
      <c r="W56" s="112"/>
    </row>
    <row r="57" spans="1:23" s="41" customFormat="1" ht="12.75" customHeight="1">
      <c r="A57" s="121" t="s">
        <v>15</v>
      </c>
      <c r="B57" s="118" t="s">
        <v>554</v>
      </c>
      <c r="C57" s="122"/>
      <c r="D57" s="108"/>
      <c r="E57" s="119"/>
      <c r="F57" s="123"/>
      <c r="G57" s="42" t="s">
        <v>15</v>
      </c>
      <c r="H57" s="120" t="s">
        <v>609</v>
      </c>
      <c r="I57" s="110"/>
      <c r="J57" s="115"/>
      <c r="K57" s="112"/>
      <c r="L57" s="113"/>
      <c r="M57" s="121" t="s">
        <v>15</v>
      </c>
      <c r="N57" s="118" t="s">
        <v>772</v>
      </c>
      <c r="O57" s="122"/>
      <c r="P57" s="108"/>
      <c r="Q57" s="119"/>
      <c r="R57" s="123"/>
      <c r="S57" s="42" t="s">
        <v>15</v>
      </c>
      <c r="T57" s="120" t="s">
        <v>751</v>
      </c>
      <c r="U57" s="110"/>
      <c r="V57" s="115"/>
      <c r="W57" s="112"/>
    </row>
    <row r="58" spans="1:23" s="41" customFormat="1" ht="12.75" customHeight="1">
      <c r="A58" s="121" t="s">
        <v>16</v>
      </c>
      <c r="B58" s="118" t="s">
        <v>260</v>
      </c>
      <c r="C58" s="107"/>
      <c r="D58" s="108"/>
      <c r="E58" s="119"/>
      <c r="F58" s="123"/>
      <c r="G58" s="42" t="s">
        <v>16</v>
      </c>
      <c r="H58" s="120" t="s">
        <v>773</v>
      </c>
      <c r="I58" s="110"/>
      <c r="J58" s="110"/>
      <c r="K58" s="112"/>
      <c r="L58" s="113"/>
      <c r="M58" s="121" t="s">
        <v>16</v>
      </c>
      <c r="N58" s="118" t="s">
        <v>65</v>
      </c>
      <c r="O58" s="107"/>
      <c r="P58" s="108"/>
      <c r="Q58" s="119"/>
      <c r="R58" s="123"/>
      <c r="S58" s="42" t="s">
        <v>16</v>
      </c>
      <c r="T58" s="120" t="s">
        <v>774</v>
      </c>
      <c r="U58" s="110"/>
      <c r="V58" s="110"/>
      <c r="W58" s="112"/>
    </row>
    <row r="59" spans="1:23" s="41" customFormat="1" ht="12.75" customHeight="1">
      <c r="A59" s="117" t="s">
        <v>18</v>
      </c>
      <c r="B59" s="118" t="s">
        <v>775</v>
      </c>
      <c r="C59" s="122"/>
      <c r="D59" s="108"/>
      <c r="E59" s="119"/>
      <c r="F59" s="110"/>
      <c r="G59" s="36" t="s">
        <v>18</v>
      </c>
      <c r="H59" s="178" t="s">
        <v>776</v>
      </c>
      <c r="I59" s="110"/>
      <c r="J59" s="124" t="s">
        <v>154</v>
      </c>
      <c r="K59" s="112"/>
      <c r="L59" s="113"/>
      <c r="M59" s="117" t="s">
        <v>18</v>
      </c>
      <c r="N59" s="118" t="s">
        <v>777</v>
      </c>
      <c r="O59" s="122"/>
      <c r="P59" s="108"/>
      <c r="Q59" s="119"/>
      <c r="R59" s="110"/>
      <c r="S59" s="36" t="s">
        <v>18</v>
      </c>
      <c r="T59" s="120" t="s">
        <v>778</v>
      </c>
      <c r="U59" s="110"/>
      <c r="V59" s="124" t="s">
        <v>154</v>
      </c>
      <c r="W59" s="112"/>
    </row>
    <row r="60" spans="1:23" s="41" customFormat="1" ht="12.75" customHeight="1">
      <c r="A60" s="126"/>
      <c r="B60" s="122"/>
      <c r="C60" s="122"/>
      <c r="D60" s="108"/>
      <c r="E60" s="36" t="s">
        <v>14</v>
      </c>
      <c r="F60" s="109" t="s">
        <v>779</v>
      </c>
      <c r="G60" s="110"/>
      <c r="H60" s="127"/>
      <c r="I60" s="128" t="s">
        <v>23</v>
      </c>
      <c r="J60" s="129" t="s">
        <v>780</v>
      </c>
      <c r="K60" s="112"/>
      <c r="L60" s="113"/>
      <c r="M60" s="126"/>
      <c r="N60" s="122"/>
      <c r="O60" s="122"/>
      <c r="P60" s="108"/>
      <c r="Q60" s="36" t="s">
        <v>14</v>
      </c>
      <c r="R60" s="109" t="s">
        <v>249</v>
      </c>
      <c r="S60" s="110"/>
      <c r="T60" s="127"/>
      <c r="U60" s="128" t="s">
        <v>23</v>
      </c>
      <c r="V60" s="129" t="s">
        <v>781</v>
      </c>
      <c r="W60" s="112"/>
    </row>
    <row r="61" spans="1:23" s="41" customFormat="1" ht="12.75" customHeight="1">
      <c r="A61" s="105"/>
      <c r="B61" s="130" t="s">
        <v>25</v>
      </c>
      <c r="C61" s="107"/>
      <c r="D61" s="108"/>
      <c r="E61" s="42" t="s">
        <v>15</v>
      </c>
      <c r="F61" s="109" t="s">
        <v>557</v>
      </c>
      <c r="G61" s="110"/>
      <c r="H61" s="111"/>
      <c r="I61" s="128" t="s">
        <v>27</v>
      </c>
      <c r="J61" s="131" t="s">
        <v>780</v>
      </c>
      <c r="K61" s="112"/>
      <c r="L61" s="113"/>
      <c r="M61" s="105"/>
      <c r="N61" s="130" t="s">
        <v>25</v>
      </c>
      <c r="O61" s="107"/>
      <c r="P61" s="108"/>
      <c r="Q61" s="42" t="s">
        <v>15</v>
      </c>
      <c r="R61" s="109" t="s">
        <v>782</v>
      </c>
      <c r="S61" s="110"/>
      <c r="T61" s="111"/>
      <c r="U61" s="128" t="s">
        <v>27</v>
      </c>
      <c r="V61" s="131" t="s">
        <v>781</v>
      </c>
      <c r="W61" s="112"/>
    </row>
    <row r="62" spans="1:23" s="41" customFormat="1" ht="12.75" customHeight="1">
      <c r="A62" s="105"/>
      <c r="B62" s="130" t="s">
        <v>783</v>
      </c>
      <c r="C62" s="107"/>
      <c r="D62" s="108"/>
      <c r="E62" s="42" t="s">
        <v>16</v>
      </c>
      <c r="F62" s="109" t="s">
        <v>51</v>
      </c>
      <c r="G62" s="115"/>
      <c r="H62" s="111"/>
      <c r="I62" s="128" t="s">
        <v>30</v>
      </c>
      <c r="J62" s="131" t="s">
        <v>784</v>
      </c>
      <c r="K62" s="112"/>
      <c r="L62" s="113"/>
      <c r="M62" s="105"/>
      <c r="N62" s="130" t="s">
        <v>166</v>
      </c>
      <c r="O62" s="107"/>
      <c r="P62" s="108"/>
      <c r="Q62" s="42" t="s">
        <v>16</v>
      </c>
      <c r="R62" s="109" t="s">
        <v>785</v>
      </c>
      <c r="S62" s="115"/>
      <c r="T62" s="111"/>
      <c r="U62" s="128" t="s">
        <v>30</v>
      </c>
      <c r="V62" s="131" t="s">
        <v>786</v>
      </c>
      <c r="W62" s="112"/>
    </row>
    <row r="63" spans="1:23" s="41" customFormat="1" ht="12.75" customHeight="1">
      <c r="A63" s="132"/>
      <c r="B63" s="133"/>
      <c r="C63" s="133"/>
      <c r="D63" s="108"/>
      <c r="E63" s="36" t="s">
        <v>18</v>
      </c>
      <c r="F63" s="118" t="s">
        <v>787</v>
      </c>
      <c r="G63" s="133"/>
      <c r="H63" s="133"/>
      <c r="I63" s="134" t="s">
        <v>31</v>
      </c>
      <c r="J63" s="131" t="s">
        <v>784</v>
      </c>
      <c r="K63" s="135"/>
      <c r="L63" s="136"/>
      <c r="M63" s="132"/>
      <c r="N63" s="133"/>
      <c r="O63" s="133"/>
      <c r="P63" s="108"/>
      <c r="Q63" s="36" t="s">
        <v>18</v>
      </c>
      <c r="R63" s="125" t="s">
        <v>77</v>
      </c>
      <c r="S63" s="133"/>
      <c r="T63" s="133"/>
      <c r="U63" s="134" t="s">
        <v>31</v>
      </c>
      <c r="V63" s="131" t="s">
        <v>786</v>
      </c>
      <c r="W63" s="135"/>
    </row>
    <row r="64" spans="1:23" ht="4.5" customHeight="1">
      <c r="A64" s="137"/>
      <c r="B64" s="138"/>
      <c r="C64" s="139"/>
      <c r="D64" s="140"/>
      <c r="E64" s="141"/>
      <c r="F64" s="142"/>
      <c r="G64" s="143"/>
      <c r="H64" s="143"/>
      <c r="I64" s="139"/>
      <c r="J64" s="138"/>
      <c r="K64" s="144"/>
      <c r="L64" s="145"/>
      <c r="M64" s="137"/>
      <c r="N64" s="138"/>
      <c r="O64" s="139"/>
      <c r="P64" s="140"/>
      <c r="Q64" s="141"/>
      <c r="R64" s="142"/>
      <c r="S64" s="143"/>
      <c r="T64" s="143"/>
      <c r="U64" s="139"/>
      <c r="V64" s="138"/>
      <c r="W64" s="144"/>
    </row>
    <row r="65" spans="1:28" ht="12.75" customHeight="1">
      <c r="A65" s="146"/>
      <c r="B65" s="146" t="s">
        <v>32</v>
      </c>
      <c r="C65" s="147"/>
      <c r="D65" s="148" t="s">
        <v>33</v>
      </c>
      <c r="E65" s="148" t="s">
        <v>34</v>
      </c>
      <c r="F65" s="148" t="s">
        <v>35</v>
      </c>
      <c r="G65" s="149" t="s">
        <v>36</v>
      </c>
      <c r="H65" s="150"/>
      <c r="I65" s="147" t="s">
        <v>37</v>
      </c>
      <c r="J65" s="148" t="s">
        <v>32</v>
      </c>
      <c r="K65" s="146" t="s">
        <v>38</v>
      </c>
      <c r="L65" s="28">
        <v>150</v>
      </c>
      <c r="M65" s="146"/>
      <c r="N65" s="146" t="s">
        <v>32</v>
      </c>
      <c r="O65" s="147"/>
      <c r="P65" s="148" t="s">
        <v>33</v>
      </c>
      <c r="Q65" s="148" t="s">
        <v>34</v>
      </c>
      <c r="R65" s="148" t="s">
        <v>35</v>
      </c>
      <c r="S65" s="149" t="s">
        <v>36</v>
      </c>
      <c r="T65" s="150"/>
      <c r="U65" s="147" t="s">
        <v>37</v>
      </c>
      <c r="V65" s="148" t="s">
        <v>32</v>
      </c>
      <c r="W65" s="151" t="s">
        <v>38</v>
      </c>
      <c r="X65" s="230" t="s">
        <v>734</v>
      </c>
      <c r="Y65" s="316" t="s">
        <v>735</v>
      </c>
      <c r="Z65" s="318" t="s">
        <v>736</v>
      </c>
      <c r="AA65" s="316" t="s">
        <v>735</v>
      </c>
      <c r="AB65" s="318" t="s">
        <v>736</v>
      </c>
    </row>
    <row r="66" spans="1:28" ht="12.75">
      <c r="A66" s="152" t="s">
        <v>38</v>
      </c>
      <c r="B66" s="152" t="s">
        <v>39</v>
      </c>
      <c r="C66" s="153" t="s">
        <v>40</v>
      </c>
      <c r="D66" s="154" t="s">
        <v>41</v>
      </c>
      <c r="E66" s="154" t="s">
        <v>42</v>
      </c>
      <c r="F66" s="154"/>
      <c r="G66" s="155" t="s">
        <v>40</v>
      </c>
      <c r="H66" s="155" t="s">
        <v>37</v>
      </c>
      <c r="I66" s="153"/>
      <c r="J66" s="152" t="s">
        <v>39</v>
      </c>
      <c r="K66" s="152"/>
      <c r="L66" s="28">
        <v>150</v>
      </c>
      <c r="M66" s="152" t="s">
        <v>38</v>
      </c>
      <c r="N66" s="152" t="s">
        <v>39</v>
      </c>
      <c r="O66" s="153" t="s">
        <v>40</v>
      </c>
      <c r="P66" s="154" t="s">
        <v>41</v>
      </c>
      <c r="Q66" s="154" t="s">
        <v>42</v>
      </c>
      <c r="R66" s="154"/>
      <c r="S66" s="155" t="s">
        <v>40</v>
      </c>
      <c r="T66" s="155" t="s">
        <v>37</v>
      </c>
      <c r="U66" s="153"/>
      <c r="V66" s="152" t="s">
        <v>39</v>
      </c>
      <c r="W66" s="156"/>
      <c r="X66" s="231" t="s">
        <v>737</v>
      </c>
      <c r="Y66" s="317"/>
      <c r="Z66" s="319"/>
      <c r="AA66" s="317"/>
      <c r="AB66" s="319"/>
    </row>
    <row r="67" spans="1:28" ht="16.5" customHeight="1">
      <c r="A67" s="157">
        <v>4.125</v>
      </c>
      <c r="B67" s="158">
        <v>7</v>
      </c>
      <c r="C67" s="159">
        <v>3</v>
      </c>
      <c r="D67" s="219" t="s">
        <v>70</v>
      </c>
      <c r="E67" s="161" t="s">
        <v>27</v>
      </c>
      <c r="F67" s="162">
        <v>9</v>
      </c>
      <c r="G67" s="163">
        <v>140</v>
      </c>
      <c r="H67" s="163"/>
      <c r="I67" s="164">
        <v>4</v>
      </c>
      <c r="J67" s="165">
        <v>1</v>
      </c>
      <c r="K67" s="221">
        <v>-4.125</v>
      </c>
      <c r="L67" s="28"/>
      <c r="M67" s="157">
        <v>0.25</v>
      </c>
      <c r="N67" s="158">
        <v>4</v>
      </c>
      <c r="O67" s="159">
        <v>1</v>
      </c>
      <c r="P67" s="219" t="s">
        <v>738</v>
      </c>
      <c r="Q67" s="161" t="s">
        <v>27</v>
      </c>
      <c r="R67" s="162">
        <v>10</v>
      </c>
      <c r="S67" s="163">
        <v>130</v>
      </c>
      <c r="T67" s="163"/>
      <c r="U67" s="164">
        <v>5</v>
      </c>
      <c r="V67" s="165">
        <v>4</v>
      </c>
      <c r="W67" s="217">
        <v>-0.25</v>
      </c>
      <c r="X67" s="221">
        <f>A43+M67</f>
        <v>0.4375</v>
      </c>
      <c r="Y67" s="232">
        <f>O67</f>
        <v>1</v>
      </c>
      <c r="Z67" s="233">
        <f>MIN(MAX(X67+12,0),24)</f>
        <v>12.4375</v>
      </c>
      <c r="AA67" s="232">
        <f>U67</f>
        <v>5</v>
      </c>
      <c r="AB67" s="233">
        <f>24-Z67</f>
        <v>11.5625</v>
      </c>
    </row>
    <row r="68" spans="1:28" ht="16.5" customHeight="1">
      <c r="A68" s="157">
        <v>-1.875</v>
      </c>
      <c r="B68" s="158">
        <v>2</v>
      </c>
      <c r="C68" s="159">
        <v>9</v>
      </c>
      <c r="D68" s="219" t="s">
        <v>70</v>
      </c>
      <c r="E68" s="161" t="s">
        <v>27</v>
      </c>
      <c r="F68" s="162">
        <v>8</v>
      </c>
      <c r="G68" s="163"/>
      <c r="H68" s="163">
        <v>100</v>
      </c>
      <c r="I68" s="164">
        <v>2</v>
      </c>
      <c r="J68" s="165">
        <v>6</v>
      </c>
      <c r="K68" s="221">
        <v>1.875</v>
      </c>
      <c r="L68" s="28"/>
      <c r="M68" s="157">
        <v>0.25</v>
      </c>
      <c r="N68" s="158">
        <v>4</v>
      </c>
      <c r="O68" s="159">
        <v>2</v>
      </c>
      <c r="P68" s="219" t="s">
        <v>738</v>
      </c>
      <c r="Q68" s="161" t="s">
        <v>27</v>
      </c>
      <c r="R68" s="172">
        <v>10</v>
      </c>
      <c r="S68" s="163">
        <v>130</v>
      </c>
      <c r="T68" s="163"/>
      <c r="U68" s="164">
        <v>10</v>
      </c>
      <c r="V68" s="165">
        <v>4</v>
      </c>
      <c r="W68" s="217">
        <v>-0.25</v>
      </c>
      <c r="X68" s="221">
        <f>A44+M68</f>
        <v>0.4375</v>
      </c>
      <c r="Y68" s="232">
        <f>O68</f>
        <v>2</v>
      </c>
      <c r="Z68" s="233">
        <f>MIN(MAX(X68+12,0),24)</f>
        <v>12.4375</v>
      </c>
      <c r="AA68" s="232">
        <f>U68</f>
        <v>10</v>
      </c>
      <c r="AB68" s="233">
        <f>24-Z68</f>
        <v>11.5625</v>
      </c>
    </row>
    <row r="69" spans="1:28" ht="16.5" customHeight="1">
      <c r="A69" s="157">
        <v>-1.875</v>
      </c>
      <c r="B69" s="158">
        <v>2</v>
      </c>
      <c r="C69" s="159">
        <v>6</v>
      </c>
      <c r="D69" s="219" t="s">
        <v>70</v>
      </c>
      <c r="E69" s="161" t="s">
        <v>27</v>
      </c>
      <c r="F69" s="162">
        <v>8</v>
      </c>
      <c r="G69" s="163"/>
      <c r="H69" s="163">
        <v>100</v>
      </c>
      <c r="I69" s="164">
        <v>10</v>
      </c>
      <c r="J69" s="165">
        <v>6</v>
      </c>
      <c r="K69" s="221">
        <v>1.875</v>
      </c>
      <c r="L69" s="28"/>
      <c r="M69" s="157">
        <v>-12.3125</v>
      </c>
      <c r="N69" s="158">
        <v>0</v>
      </c>
      <c r="O69" s="159">
        <v>7</v>
      </c>
      <c r="P69" s="219" t="s">
        <v>597</v>
      </c>
      <c r="Q69" s="161" t="s">
        <v>30</v>
      </c>
      <c r="R69" s="172">
        <v>11</v>
      </c>
      <c r="S69" s="163"/>
      <c r="T69" s="163">
        <v>750</v>
      </c>
      <c r="U69" s="164">
        <v>9</v>
      </c>
      <c r="V69" s="165">
        <v>8</v>
      </c>
      <c r="W69" s="217">
        <v>12.3125</v>
      </c>
      <c r="X69" s="221">
        <f>A45+M69</f>
        <v>-13.125</v>
      </c>
      <c r="Y69" s="232">
        <f>O69</f>
        <v>7</v>
      </c>
      <c r="Z69" s="233">
        <f>MIN(MAX(X69+12,0),24)</f>
        <v>0</v>
      </c>
      <c r="AA69" s="232">
        <f>U69</f>
        <v>9</v>
      </c>
      <c r="AB69" s="233">
        <f>24-Z69</f>
        <v>24</v>
      </c>
    </row>
    <row r="70" spans="1:28" ht="16.5" customHeight="1">
      <c r="A70" s="157">
        <v>-1.875</v>
      </c>
      <c r="B70" s="158">
        <v>2</v>
      </c>
      <c r="C70" s="159">
        <v>1</v>
      </c>
      <c r="D70" s="219" t="s">
        <v>70</v>
      </c>
      <c r="E70" s="161" t="s">
        <v>27</v>
      </c>
      <c r="F70" s="172">
        <v>8</v>
      </c>
      <c r="G70" s="163"/>
      <c r="H70" s="163">
        <v>100</v>
      </c>
      <c r="I70" s="164">
        <v>8</v>
      </c>
      <c r="J70" s="165">
        <v>6</v>
      </c>
      <c r="K70" s="221">
        <v>1.875</v>
      </c>
      <c r="L70" s="28"/>
      <c r="M70" s="157">
        <v>8.8125</v>
      </c>
      <c r="N70" s="158">
        <v>8</v>
      </c>
      <c r="O70" s="159">
        <v>4</v>
      </c>
      <c r="P70" s="219" t="s">
        <v>597</v>
      </c>
      <c r="Q70" s="161" t="s">
        <v>30</v>
      </c>
      <c r="R70" s="172">
        <v>9</v>
      </c>
      <c r="S70" s="163">
        <v>500</v>
      </c>
      <c r="T70" s="163"/>
      <c r="U70" s="164">
        <v>8</v>
      </c>
      <c r="V70" s="165">
        <v>0</v>
      </c>
      <c r="W70" s="217">
        <v>-8.8125</v>
      </c>
      <c r="X70" s="221">
        <f>A46+M70</f>
        <v>11</v>
      </c>
      <c r="Y70" s="232">
        <f>O70</f>
        <v>4</v>
      </c>
      <c r="Z70" s="233">
        <f>MIN(MAX(X70+12,0),24)</f>
        <v>23</v>
      </c>
      <c r="AA70" s="232">
        <f>U70</f>
        <v>8</v>
      </c>
      <c r="AB70" s="233">
        <f>24-Z70</f>
        <v>1</v>
      </c>
    </row>
    <row r="71" spans="1:28" ht="16.5" customHeight="1">
      <c r="A71" s="157">
        <v>4.125</v>
      </c>
      <c r="B71" s="158">
        <v>7</v>
      </c>
      <c r="C71" s="159">
        <v>7</v>
      </c>
      <c r="D71" s="219" t="s">
        <v>70</v>
      </c>
      <c r="E71" s="161" t="s">
        <v>23</v>
      </c>
      <c r="F71" s="172">
        <v>9</v>
      </c>
      <c r="G71" s="163">
        <v>140</v>
      </c>
      <c r="H71" s="163"/>
      <c r="I71" s="164">
        <v>5</v>
      </c>
      <c r="J71" s="165">
        <v>1</v>
      </c>
      <c r="K71" s="221">
        <v>-4.125</v>
      </c>
      <c r="L71" s="28"/>
      <c r="M71" s="157">
        <v>0.25</v>
      </c>
      <c r="N71" s="158">
        <v>4</v>
      </c>
      <c r="O71" s="159">
        <v>6</v>
      </c>
      <c r="P71" s="219" t="s">
        <v>738</v>
      </c>
      <c r="Q71" s="161" t="s">
        <v>27</v>
      </c>
      <c r="R71" s="172">
        <v>10</v>
      </c>
      <c r="S71" s="163">
        <v>130</v>
      </c>
      <c r="T71" s="163"/>
      <c r="U71" s="164">
        <v>3</v>
      </c>
      <c r="V71" s="165">
        <v>4</v>
      </c>
      <c r="W71" s="217">
        <v>-0.25</v>
      </c>
      <c r="X71" s="221">
        <f>A47+M71</f>
        <v>-0.5625</v>
      </c>
      <c r="Y71" s="232">
        <f>O71</f>
        <v>6</v>
      </c>
      <c r="Z71" s="233">
        <f>MIN(MAX(X71+12,0),24)</f>
        <v>11.4375</v>
      </c>
      <c r="AA71" s="232">
        <f>U71</f>
        <v>3</v>
      </c>
      <c r="AB71" s="233">
        <f>24-Z71</f>
        <v>12.5625</v>
      </c>
    </row>
    <row r="72" spans="1:23" s="41" customFormat="1" ht="30" customHeight="1">
      <c r="A72" s="29"/>
      <c r="B72" s="29"/>
      <c r="C72" s="56"/>
      <c r="D72" s="29"/>
      <c r="E72" s="29"/>
      <c r="F72" s="29"/>
      <c r="G72" s="29"/>
      <c r="H72" s="29"/>
      <c r="I72" s="56"/>
      <c r="J72" s="29"/>
      <c r="K72" s="29"/>
      <c r="L72" s="54"/>
      <c r="M72" s="29"/>
      <c r="N72" s="29"/>
      <c r="O72" s="56"/>
      <c r="P72" s="29"/>
      <c r="Q72" s="29"/>
      <c r="R72" s="29"/>
      <c r="S72" s="29"/>
      <c r="T72" s="29"/>
      <c r="U72" s="56"/>
      <c r="V72" s="29"/>
      <c r="W72" s="29"/>
    </row>
    <row r="73" spans="1:23" s="41" customFormat="1" ht="15">
      <c r="A73" s="20"/>
      <c r="B73" s="21" t="s">
        <v>5</v>
      </c>
      <c r="C73" s="22"/>
      <c r="D73" s="21"/>
      <c r="E73" s="23" t="s">
        <v>71</v>
      </c>
      <c r="F73" s="24"/>
      <c r="G73" s="25" t="s">
        <v>7</v>
      </c>
      <c r="H73" s="25"/>
      <c r="I73" s="26" t="s">
        <v>46</v>
      </c>
      <c r="J73" s="26"/>
      <c r="K73" s="27"/>
      <c r="L73" s="28">
        <v>150</v>
      </c>
      <c r="M73" s="20"/>
      <c r="N73" s="21" t="s">
        <v>5</v>
      </c>
      <c r="O73" s="22"/>
      <c r="P73" s="21"/>
      <c r="Q73" s="23" t="s">
        <v>72</v>
      </c>
      <c r="R73" s="24"/>
      <c r="S73" s="25" t="s">
        <v>7</v>
      </c>
      <c r="T73" s="25"/>
      <c r="U73" s="26" t="s">
        <v>48</v>
      </c>
      <c r="V73" s="26"/>
      <c r="W73" s="27"/>
    </row>
    <row r="74" spans="1:23" s="41" customFormat="1" ht="12.75">
      <c r="A74" s="30"/>
      <c r="B74" s="30"/>
      <c r="C74" s="31"/>
      <c r="D74" s="32"/>
      <c r="E74" s="32"/>
      <c r="F74" s="32"/>
      <c r="G74" s="33" t="s">
        <v>11</v>
      </c>
      <c r="H74" s="33"/>
      <c r="I74" s="26" t="s">
        <v>50</v>
      </c>
      <c r="J74" s="26"/>
      <c r="K74" s="27"/>
      <c r="L74" s="28">
        <v>150</v>
      </c>
      <c r="M74" s="30"/>
      <c r="N74" s="30"/>
      <c r="O74" s="31"/>
      <c r="P74" s="32"/>
      <c r="Q74" s="32"/>
      <c r="R74" s="32"/>
      <c r="S74" s="33" t="s">
        <v>11</v>
      </c>
      <c r="T74" s="33"/>
      <c r="U74" s="26" t="s">
        <v>12</v>
      </c>
      <c r="V74" s="26"/>
      <c r="W74" s="27"/>
    </row>
    <row r="75" spans="1:23" s="41" customFormat="1" ht="4.5" customHeight="1">
      <c r="A75" s="97"/>
      <c r="B75" s="98"/>
      <c r="C75" s="99"/>
      <c r="D75" s="100"/>
      <c r="E75" s="101"/>
      <c r="F75" s="102"/>
      <c r="G75" s="103"/>
      <c r="H75" s="103"/>
      <c r="I75" s="99"/>
      <c r="J75" s="98"/>
      <c r="K75" s="104"/>
      <c r="L75" s="92"/>
      <c r="M75" s="97"/>
      <c r="N75" s="98"/>
      <c r="O75" s="99"/>
      <c r="P75" s="100"/>
      <c r="Q75" s="101"/>
      <c r="R75" s="102"/>
      <c r="S75" s="103"/>
      <c r="T75" s="103"/>
      <c r="U75" s="99"/>
      <c r="V75" s="98"/>
      <c r="W75" s="104"/>
    </row>
    <row r="76" spans="1:23" s="41" customFormat="1" ht="12.75" customHeight="1">
      <c r="A76" s="105"/>
      <c r="B76" s="106"/>
      <c r="C76" s="107"/>
      <c r="D76" s="108"/>
      <c r="E76" s="36" t="s">
        <v>14</v>
      </c>
      <c r="F76" s="116" t="s">
        <v>155</v>
      </c>
      <c r="G76" s="110"/>
      <c r="H76" s="111"/>
      <c r="I76" s="111"/>
      <c r="J76" s="106"/>
      <c r="K76" s="112"/>
      <c r="L76" s="113"/>
      <c r="M76" s="105"/>
      <c r="N76" s="106"/>
      <c r="O76" s="107"/>
      <c r="P76" s="108"/>
      <c r="Q76" s="36" t="s">
        <v>14</v>
      </c>
      <c r="R76" s="109" t="s">
        <v>309</v>
      </c>
      <c r="S76" s="110"/>
      <c r="T76" s="111"/>
      <c r="U76" s="111"/>
      <c r="V76" s="106"/>
      <c r="W76" s="112"/>
    </row>
    <row r="77" spans="1:23" s="41" customFormat="1" ht="12.75" customHeight="1">
      <c r="A77" s="105"/>
      <c r="B77" s="106"/>
      <c r="C77" s="107"/>
      <c r="D77" s="108"/>
      <c r="E77" s="42" t="s">
        <v>15</v>
      </c>
      <c r="F77" s="109" t="s">
        <v>788</v>
      </c>
      <c r="G77" s="115"/>
      <c r="H77" s="111"/>
      <c r="I77" s="111"/>
      <c r="J77" s="106"/>
      <c r="K77" s="112"/>
      <c r="L77" s="113"/>
      <c r="M77" s="105"/>
      <c r="N77" s="106"/>
      <c r="O77" s="107"/>
      <c r="P77" s="108"/>
      <c r="Q77" s="42" t="s">
        <v>15</v>
      </c>
      <c r="R77" s="109" t="s">
        <v>789</v>
      </c>
      <c r="S77" s="115"/>
      <c r="T77" s="111"/>
      <c r="U77" s="111"/>
      <c r="V77" s="106"/>
      <c r="W77" s="112"/>
    </row>
    <row r="78" spans="1:23" s="41" customFormat="1" ht="12.75" customHeight="1">
      <c r="A78" s="105"/>
      <c r="B78" s="106"/>
      <c r="C78" s="107"/>
      <c r="D78" s="108"/>
      <c r="E78" s="42" t="s">
        <v>16</v>
      </c>
      <c r="F78" s="109" t="s">
        <v>790</v>
      </c>
      <c r="G78" s="110"/>
      <c r="H78" s="111"/>
      <c r="I78" s="111"/>
      <c r="J78" s="106"/>
      <c r="K78" s="112"/>
      <c r="L78" s="113"/>
      <c r="M78" s="105"/>
      <c r="N78" s="106"/>
      <c r="O78" s="107"/>
      <c r="P78" s="108"/>
      <c r="Q78" s="42" t="s">
        <v>16</v>
      </c>
      <c r="R78" s="109" t="s">
        <v>791</v>
      </c>
      <c r="S78" s="110"/>
      <c r="T78" s="111"/>
      <c r="U78" s="111"/>
      <c r="V78" s="106"/>
      <c r="W78" s="112"/>
    </row>
    <row r="79" spans="1:23" s="41" customFormat="1" ht="12.75" customHeight="1">
      <c r="A79" s="105"/>
      <c r="B79" s="106"/>
      <c r="C79" s="107"/>
      <c r="D79" s="108"/>
      <c r="E79" s="36" t="s">
        <v>18</v>
      </c>
      <c r="F79" s="109" t="s">
        <v>78</v>
      </c>
      <c r="G79" s="110"/>
      <c r="H79" s="111"/>
      <c r="I79" s="111"/>
      <c r="J79" s="106"/>
      <c r="K79" s="112"/>
      <c r="L79" s="113"/>
      <c r="M79" s="105"/>
      <c r="N79" s="106"/>
      <c r="O79" s="107"/>
      <c r="P79" s="108"/>
      <c r="Q79" s="36" t="s">
        <v>18</v>
      </c>
      <c r="R79" s="109" t="s">
        <v>648</v>
      </c>
      <c r="S79" s="110"/>
      <c r="T79" s="111"/>
      <c r="U79" s="111"/>
      <c r="V79" s="106"/>
      <c r="W79" s="112"/>
    </row>
    <row r="80" spans="1:23" s="41" customFormat="1" ht="12.75" customHeight="1">
      <c r="A80" s="117" t="s">
        <v>14</v>
      </c>
      <c r="B80" s="118" t="s">
        <v>792</v>
      </c>
      <c r="C80" s="107"/>
      <c r="D80" s="108"/>
      <c r="E80" s="119"/>
      <c r="F80" s="110"/>
      <c r="G80" s="36" t="s">
        <v>14</v>
      </c>
      <c r="H80" s="120" t="s">
        <v>460</v>
      </c>
      <c r="I80" s="110"/>
      <c r="J80" s="115"/>
      <c r="K80" s="112"/>
      <c r="L80" s="113"/>
      <c r="M80" s="117" t="s">
        <v>14</v>
      </c>
      <c r="N80" s="118" t="s">
        <v>274</v>
      </c>
      <c r="O80" s="107"/>
      <c r="P80" s="108"/>
      <c r="Q80" s="119"/>
      <c r="R80" s="110"/>
      <c r="S80" s="36" t="s">
        <v>14</v>
      </c>
      <c r="T80" s="120" t="s">
        <v>793</v>
      </c>
      <c r="U80" s="110"/>
      <c r="V80" s="115"/>
      <c r="W80" s="112"/>
    </row>
    <row r="81" spans="1:23" s="41" customFormat="1" ht="12.75" customHeight="1">
      <c r="A81" s="121" t="s">
        <v>15</v>
      </c>
      <c r="B81" s="118" t="s">
        <v>794</v>
      </c>
      <c r="C81" s="122"/>
      <c r="D81" s="108"/>
      <c r="E81" s="119"/>
      <c r="F81" s="123"/>
      <c r="G81" s="42" t="s">
        <v>15</v>
      </c>
      <c r="H81" s="120" t="s">
        <v>795</v>
      </c>
      <c r="I81" s="110"/>
      <c r="J81" s="115"/>
      <c r="K81" s="112"/>
      <c r="L81" s="113"/>
      <c r="M81" s="121" t="s">
        <v>15</v>
      </c>
      <c r="N81" s="118" t="s">
        <v>796</v>
      </c>
      <c r="O81" s="122"/>
      <c r="P81" s="108"/>
      <c r="Q81" s="119"/>
      <c r="R81" s="123"/>
      <c r="S81" s="42" t="s">
        <v>15</v>
      </c>
      <c r="T81" s="120" t="s">
        <v>492</v>
      </c>
      <c r="U81" s="110"/>
      <c r="V81" s="115"/>
      <c r="W81" s="112"/>
    </row>
    <row r="82" spans="1:23" s="41" customFormat="1" ht="12.75" customHeight="1">
      <c r="A82" s="121" t="s">
        <v>16</v>
      </c>
      <c r="B82" s="118" t="s">
        <v>184</v>
      </c>
      <c r="C82" s="107"/>
      <c r="D82" s="108"/>
      <c r="E82" s="119"/>
      <c r="F82" s="123"/>
      <c r="G82" s="42" t="s">
        <v>16</v>
      </c>
      <c r="H82" s="120" t="s">
        <v>797</v>
      </c>
      <c r="I82" s="110"/>
      <c r="J82" s="110"/>
      <c r="K82" s="112"/>
      <c r="L82" s="113"/>
      <c r="M82" s="121" t="s">
        <v>16</v>
      </c>
      <c r="N82" s="118" t="s">
        <v>798</v>
      </c>
      <c r="O82" s="107"/>
      <c r="P82" s="108"/>
      <c r="Q82" s="119"/>
      <c r="R82" s="123"/>
      <c r="S82" s="42" t="s">
        <v>16</v>
      </c>
      <c r="T82" s="178" t="s">
        <v>799</v>
      </c>
      <c r="U82" s="110"/>
      <c r="V82" s="110"/>
      <c r="W82" s="112"/>
    </row>
    <row r="83" spans="1:23" s="41" customFormat="1" ht="12.75" customHeight="1">
      <c r="A83" s="117" t="s">
        <v>18</v>
      </c>
      <c r="B83" s="125" t="s">
        <v>188</v>
      </c>
      <c r="C83" s="122"/>
      <c r="D83" s="108"/>
      <c r="E83" s="119"/>
      <c r="F83" s="110"/>
      <c r="G83" s="36" t="s">
        <v>18</v>
      </c>
      <c r="H83" s="120" t="s">
        <v>646</v>
      </c>
      <c r="I83" s="110"/>
      <c r="J83" s="124" t="s">
        <v>154</v>
      </c>
      <c r="K83" s="112"/>
      <c r="L83" s="113"/>
      <c r="M83" s="117" t="s">
        <v>18</v>
      </c>
      <c r="N83" s="125" t="s">
        <v>800</v>
      </c>
      <c r="O83" s="122"/>
      <c r="P83" s="108"/>
      <c r="Q83" s="119"/>
      <c r="R83" s="110"/>
      <c r="S83" s="36" t="s">
        <v>18</v>
      </c>
      <c r="T83" s="120" t="s">
        <v>801</v>
      </c>
      <c r="U83" s="110"/>
      <c r="V83" s="124" t="s">
        <v>154</v>
      </c>
      <c r="W83" s="112"/>
    </row>
    <row r="84" spans="1:23" s="41" customFormat="1" ht="12.75" customHeight="1">
      <c r="A84" s="126"/>
      <c r="B84" s="122"/>
      <c r="C84" s="122"/>
      <c r="D84" s="108"/>
      <c r="E84" s="36" t="s">
        <v>14</v>
      </c>
      <c r="F84" s="109" t="s">
        <v>802</v>
      </c>
      <c r="G84" s="110"/>
      <c r="H84" s="127"/>
      <c r="I84" s="128" t="s">
        <v>23</v>
      </c>
      <c r="J84" s="129" t="s">
        <v>803</v>
      </c>
      <c r="K84" s="112"/>
      <c r="L84" s="113"/>
      <c r="M84" s="126"/>
      <c r="N84" s="122"/>
      <c r="O84" s="122"/>
      <c r="P84" s="108"/>
      <c r="Q84" s="36" t="s">
        <v>14</v>
      </c>
      <c r="R84" s="109" t="s">
        <v>311</v>
      </c>
      <c r="S84" s="110"/>
      <c r="T84" s="127"/>
      <c r="U84" s="128" t="s">
        <v>23</v>
      </c>
      <c r="V84" s="129" t="s">
        <v>804</v>
      </c>
      <c r="W84" s="112"/>
    </row>
    <row r="85" spans="1:23" s="41" customFormat="1" ht="12.75" customHeight="1">
      <c r="A85" s="105"/>
      <c r="B85" s="130" t="s">
        <v>25</v>
      </c>
      <c r="C85" s="107"/>
      <c r="D85" s="108"/>
      <c r="E85" s="42" t="s">
        <v>15</v>
      </c>
      <c r="F85" s="109" t="s">
        <v>770</v>
      </c>
      <c r="G85" s="110"/>
      <c r="H85" s="111"/>
      <c r="I85" s="128" t="s">
        <v>27</v>
      </c>
      <c r="J85" s="131" t="s">
        <v>805</v>
      </c>
      <c r="K85" s="112"/>
      <c r="L85" s="113"/>
      <c r="M85" s="105"/>
      <c r="N85" s="130" t="s">
        <v>25</v>
      </c>
      <c r="O85" s="107"/>
      <c r="P85" s="108"/>
      <c r="Q85" s="42" t="s">
        <v>15</v>
      </c>
      <c r="R85" s="109" t="s">
        <v>806</v>
      </c>
      <c r="S85" s="110"/>
      <c r="T85" s="111"/>
      <c r="U85" s="128" t="s">
        <v>27</v>
      </c>
      <c r="V85" s="131" t="s">
        <v>804</v>
      </c>
      <c r="W85" s="112"/>
    </row>
    <row r="86" spans="1:23" s="41" customFormat="1" ht="12.75" customHeight="1">
      <c r="A86" s="105"/>
      <c r="B86" s="130" t="s">
        <v>807</v>
      </c>
      <c r="C86" s="107"/>
      <c r="D86" s="108"/>
      <c r="E86" s="42" t="s">
        <v>16</v>
      </c>
      <c r="F86" s="109" t="s">
        <v>325</v>
      </c>
      <c r="G86" s="115"/>
      <c r="H86" s="111"/>
      <c r="I86" s="128" t="s">
        <v>30</v>
      </c>
      <c r="J86" s="131" t="s">
        <v>808</v>
      </c>
      <c r="K86" s="112"/>
      <c r="L86" s="113"/>
      <c r="M86" s="105"/>
      <c r="N86" s="130" t="s">
        <v>809</v>
      </c>
      <c r="O86" s="107"/>
      <c r="P86" s="108"/>
      <c r="Q86" s="42" t="s">
        <v>16</v>
      </c>
      <c r="R86" s="109" t="s">
        <v>810</v>
      </c>
      <c r="S86" s="115"/>
      <c r="T86" s="111"/>
      <c r="U86" s="128" t="s">
        <v>30</v>
      </c>
      <c r="V86" s="131" t="s">
        <v>811</v>
      </c>
      <c r="W86" s="112"/>
    </row>
    <row r="87" spans="1:23" s="41" customFormat="1" ht="12.75" customHeight="1">
      <c r="A87" s="132"/>
      <c r="B87" s="133"/>
      <c r="C87" s="133"/>
      <c r="D87" s="108"/>
      <c r="E87" s="36" t="s">
        <v>18</v>
      </c>
      <c r="F87" s="118" t="s">
        <v>625</v>
      </c>
      <c r="G87" s="133"/>
      <c r="H87" s="133"/>
      <c r="I87" s="134" t="s">
        <v>31</v>
      </c>
      <c r="J87" s="131" t="s">
        <v>808</v>
      </c>
      <c r="K87" s="135"/>
      <c r="L87" s="136"/>
      <c r="M87" s="132"/>
      <c r="N87" s="133"/>
      <c r="O87" s="133"/>
      <c r="P87" s="108"/>
      <c r="Q87" s="36" t="s">
        <v>18</v>
      </c>
      <c r="R87" s="118" t="s">
        <v>327</v>
      </c>
      <c r="S87" s="133"/>
      <c r="T87" s="133"/>
      <c r="U87" s="134" t="s">
        <v>31</v>
      </c>
      <c r="V87" s="131" t="s">
        <v>811</v>
      </c>
      <c r="W87" s="135"/>
    </row>
    <row r="88" spans="1:23" ht="4.5" customHeight="1">
      <c r="A88" s="137"/>
      <c r="B88" s="138"/>
      <c r="C88" s="139"/>
      <c r="D88" s="140"/>
      <c r="E88" s="141"/>
      <c r="F88" s="142"/>
      <c r="G88" s="143"/>
      <c r="H88" s="143"/>
      <c r="I88" s="139"/>
      <c r="J88" s="138"/>
      <c r="K88" s="144"/>
      <c r="L88" s="145"/>
      <c r="M88" s="137"/>
      <c r="N88" s="138"/>
      <c r="O88" s="139"/>
      <c r="P88" s="140"/>
      <c r="Q88" s="141"/>
      <c r="R88" s="142"/>
      <c r="S88" s="143"/>
      <c r="T88" s="143"/>
      <c r="U88" s="139"/>
      <c r="V88" s="138"/>
      <c r="W88" s="144"/>
    </row>
    <row r="89" spans="1:28" ht="12.75" customHeight="1">
      <c r="A89" s="146"/>
      <c r="B89" s="146" t="s">
        <v>32</v>
      </c>
      <c r="C89" s="147"/>
      <c r="D89" s="148" t="s">
        <v>33</v>
      </c>
      <c r="E89" s="148" t="s">
        <v>34</v>
      </c>
      <c r="F89" s="148" t="s">
        <v>35</v>
      </c>
      <c r="G89" s="149" t="s">
        <v>36</v>
      </c>
      <c r="H89" s="150"/>
      <c r="I89" s="147" t="s">
        <v>37</v>
      </c>
      <c r="J89" s="148" t="s">
        <v>32</v>
      </c>
      <c r="K89" s="146" t="s">
        <v>38</v>
      </c>
      <c r="L89" s="28">
        <v>150</v>
      </c>
      <c r="M89" s="146"/>
      <c r="N89" s="146" t="s">
        <v>32</v>
      </c>
      <c r="O89" s="147"/>
      <c r="P89" s="148" t="s">
        <v>33</v>
      </c>
      <c r="Q89" s="148" t="s">
        <v>34</v>
      </c>
      <c r="R89" s="148" t="s">
        <v>35</v>
      </c>
      <c r="S89" s="149" t="s">
        <v>36</v>
      </c>
      <c r="T89" s="150"/>
      <c r="U89" s="147" t="s">
        <v>37</v>
      </c>
      <c r="V89" s="148" t="s">
        <v>32</v>
      </c>
      <c r="W89" s="151" t="s">
        <v>38</v>
      </c>
      <c r="X89" s="230" t="s">
        <v>734</v>
      </c>
      <c r="Y89" s="316" t="s">
        <v>735</v>
      </c>
      <c r="Z89" s="318" t="s">
        <v>736</v>
      </c>
      <c r="AA89" s="316" t="s">
        <v>735</v>
      </c>
      <c r="AB89" s="318" t="s">
        <v>736</v>
      </c>
    </row>
    <row r="90" spans="1:28" ht="12.75">
      <c r="A90" s="152" t="s">
        <v>38</v>
      </c>
      <c r="B90" s="152" t="s">
        <v>39</v>
      </c>
      <c r="C90" s="153" t="s">
        <v>40</v>
      </c>
      <c r="D90" s="154" t="s">
        <v>41</v>
      </c>
      <c r="E90" s="154" t="s">
        <v>42</v>
      </c>
      <c r="F90" s="154"/>
      <c r="G90" s="155" t="s">
        <v>40</v>
      </c>
      <c r="H90" s="155" t="s">
        <v>37</v>
      </c>
      <c r="I90" s="153"/>
      <c r="J90" s="152" t="s">
        <v>39</v>
      </c>
      <c r="K90" s="152"/>
      <c r="L90" s="28">
        <v>150</v>
      </c>
      <c r="M90" s="152" t="s">
        <v>38</v>
      </c>
      <c r="N90" s="152" t="s">
        <v>39</v>
      </c>
      <c r="O90" s="153" t="s">
        <v>40</v>
      </c>
      <c r="P90" s="154" t="s">
        <v>41</v>
      </c>
      <c r="Q90" s="154" t="s">
        <v>42</v>
      </c>
      <c r="R90" s="154"/>
      <c r="S90" s="155" t="s">
        <v>40</v>
      </c>
      <c r="T90" s="155" t="s">
        <v>37</v>
      </c>
      <c r="U90" s="153"/>
      <c r="V90" s="152" t="s">
        <v>39</v>
      </c>
      <c r="W90" s="156"/>
      <c r="X90" s="231" t="s">
        <v>737</v>
      </c>
      <c r="Y90" s="317"/>
      <c r="Z90" s="319"/>
      <c r="AA90" s="317"/>
      <c r="AB90" s="319"/>
    </row>
    <row r="91" spans="1:28" ht="16.5" customHeight="1">
      <c r="A91" s="157">
        <v>-6.375</v>
      </c>
      <c r="B91" s="158">
        <v>0</v>
      </c>
      <c r="C91" s="159">
        <v>5</v>
      </c>
      <c r="D91" s="216" t="s">
        <v>479</v>
      </c>
      <c r="E91" s="161" t="s">
        <v>27</v>
      </c>
      <c r="F91" s="172">
        <v>7</v>
      </c>
      <c r="G91" s="163"/>
      <c r="H91" s="163">
        <v>500</v>
      </c>
      <c r="I91" s="164">
        <v>6</v>
      </c>
      <c r="J91" s="165">
        <v>8</v>
      </c>
      <c r="K91" s="221">
        <v>6.375</v>
      </c>
      <c r="L91" s="28"/>
      <c r="M91" s="157">
        <v>-0.9375</v>
      </c>
      <c r="N91" s="158">
        <v>4</v>
      </c>
      <c r="O91" s="159">
        <v>5</v>
      </c>
      <c r="P91" s="216" t="s">
        <v>812</v>
      </c>
      <c r="Q91" s="161" t="s">
        <v>27</v>
      </c>
      <c r="R91" s="172">
        <v>9</v>
      </c>
      <c r="S91" s="163"/>
      <c r="T91" s="163">
        <v>50</v>
      </c>
      <c r="U91" s="164">
        <v>6</v>
      </c>
      <c r="V91" s="165">
        <v>4</v>
      </c>
      <c r="W91" s="217">
        <v>0.9375</v>
      </c>
      <c r="X91" s="221">
        <f>A91+M91</f>
        <v>-7.3125</v>
      </c>
      <c r="Y91" s="232">
        <f>O91</f>
        <v>5</v>
      </c>
      <c r="Z91" s="233">
        <f>MIN(MAX(X91+12,0),24)</f>
        <v>4.6875</v>
      </c>
      <c r="AA91" s="232">
        <f>U91</f>
        <v>6</v>
      </c>
      <c r="AB91" s="233">
        <f>24-Z91</f>
        <v>19.3125</v>
      </c>
    </row>
    <row r="92" spans="1:28" ht="16.5" customHeight="1">
      <c r="A92" s="157">
        <v>2.25</v>
      </c>
      <c r="B92" s="158">
        <v>7</v>
      </c>
      <c r="C92" s="159">
        <v>8</v>
      </c>
      <c r="D92" s="219" t="s">
        <v>741</v>
      </c>
      <c r="E92" s="161" t="s">
        <v>31</v>
      </c>
      <c r="F92" s="162">
        <v>9</v>
      </c>
      <c r="G92" s="163"/>
      <c r="H92" s="163">
        <v>140</v>
      </c>
      <c r="I92" s="164">
        <v>3</v>
      </c>
      <c r="J92" s="165">
        <v>1</v>
      </c>
      <c r="K92" s="221">
        <v>-2.25</v>
      </c>
      <c r="L92" s="28"/>
      <c r="M92" s="157">
        <v>-2.625</v>
      </c>
      <c r="N92" s="158">
        <v>2</v>
      </c>
      <c r="O92" s="159">
        <v>8</v>
      </c>
      <c r="P92" s="219" t="s">
        <v>813</v>
      </c>
      <c r="Q92" s="161" t="s">
        <v>27</v>
      </c>
      <c r="R92" s="162">
        <v>9</v>
      </c>
      <c r="S92" s="163"/>
      <c r="T92" s="163">
        <v>100</v>
      </c>
      <c r="U92" s="164">
        <v>3</v>
      </c>
      <c r="V92" s="165">
        <v>6</v>
      </c>
      <c r="W92" s="217">
        <v>2.625</v>
      </c>
      <c r="X92" s="221">
        <f>A92+M92</f>
        <v>-0.375</v>
      </c>
      <c r="Y92" s="232">
        <f>O92</f>
        <v>8</v>
      </c>
      <c r="Z92" s="233">
        <f>MIN(MAX(X92+12,0),24)</f>
        <v>11.625</v>
      </c>
      <c r="AA92" s="232">
        <f>U92</f>
        <v>3</v>
      </c>
      <c r="AB92" s="233">
        <f>24-Z92</f>
        <v>12.375</v>
      </c>
    </row>
    <row r="93" spans="1:28" ht="16.5" customHeight="1">
      <c r="A93" s="157">
        <v>-2.0625</v>
      </c>
      <c r="B93" s="158">
        <v>2</v>
      </c>
      <c r="C93" s="159">
        <v>1</v>
      </c>
      <c r="D93" s="219" t="s">
        <v>70</v>
      </c>
      <c r="E93" s="161" t="s">
        <v>27</v>
      </c>
      <c r="F93" s="162">
        <v>6</v>
      </c>
      <c r="G93" s="163"/>
      <c r="H93" s="163">
        <v>300</v>
      </c>
      <c r="I93" s="164">
        <v>9</v>
      </c>
      <c r="J93" s="165">
        <v>6</v>
      </c>
      <c r="K93" s="221">
        <v>2.0625</v>
      </c>
      <c r="L93" s="28"/>
      <c r="M93" s="157">
        <v>3.6875</v>
      </c>
      <c r="N93" s="158">
        <v>6</v>
      </c>
      <c r="O93" s="159">
        <v>1</v>
      </c>
      <c r="P93" s="219" t="s">
        <v>738</v>
      </c>
      <c r="Q93" s="161" t="s">
        <v>27</v>
      </c>
      <c r="R93" s="162">
        <v>10</v>
      </c>
      <c r="S93" s="163">
        <v>130</v>
      </c>
      <c r="T93" s="163"/>
      <c r="U93" s="164">
        <v>9</v>
      </c>
      <c r="V93" s="165">
        <v>2</v>
      </c>
      <c r="W93" s="217">
        <v>-3.6875</v>
      </c>
      <c r="X93" s="221">
        <f>A93+M93</f>
        <v>1.625</v>
      </c>
      <c r="Y93" s="232">
        <f>O93</f>
        <v>1</v>
      </c>
      <c r="Z93" s="233">
        <f>MIN(MAX(X93+12,0),24)</f>
        <v>13.625</v>
      </c>
      <c r="AA93" s="232">
        <f>U93</f>
        <v>9</v>
      </c>
      <c r="AB93" s="233">
        <f>24-Z93</f>
        <v>10.375</v>
      </c>
    </row>
    <row r="94" spans="1:28" ht="16.5" customHeight="1">
      <c r="A94" s="157">
        <v>2.25</v>
      </c>
      <c r="B94" s="158">
        <v>7</v>
      </c>
      <c r="C94" s="159">
        <v>2</v>
      </c>
      <c r="D94" s="219" t="s">
        <v>765</v>
      </c>
      <c r="E94" s="161" t="s">
        <v>31</v>
      </c>
      <c r="F94" s="162">
        <v>9</v>
      </c>
      <c r="G94" s="163"/>
      <c r="H94" s="163">
        <v>140</v>
      </c>
      <c r="I94" s="164">
        <v>4</v>
      </c>
      <c r="J94" s="165">
        <v>1</v>
      </c>
      <c r="K94" s="223">
        <v>-2.25</v>
      </c>
      <c r="L94" s="28"/>
      <c r="M94" s="157">
        <v>4</v>
      </c>
      <c r="N94" s="158">
        <v>8</v>
      </c>
      <c r="O94" s="159">
        <v>2</v>
      </c>
      <c r="P94" s="219" t="s">
        <v>70</v>
      </c>
      <c r="Q94" s="161" t="s">
        <v>30</v>
      </c>
      <c r="R94" s="162">
        <v>6</v>
      </c>
      <c r="S94" s="163">
        <v>150</v>
      </c>
      <c r="T94" s="163"/>
      <c r="U94" s="164">
        <v>4</v>
      </c>
      <c r="V94" s="165">
        <v>0</v>
      </c>
      <c r="W94" s="217">
        <v>-4</v>
      </c>
      <c r="X94" s="221">
        <f>A94+M94</f>
        <v>6.25</v>
      </c>
      <c r="Y94" s="232">
        <f>O94</f>
        <v>2</v>
      </c>
      <c r="Z94" s="233">
        <f>MIN(MAX(X94+12,0),24)</f>
        <v>18.25</v>
      </c>
      <c r="AA94" s="232">
        <f>U94</f>
        <v>4</v>
      </c>
      <c r="AB94" s="233">
        <f>24-Z94</f>
        <v>5.75</v>
      </c>
    </row>
    <row r="95" spans="1:28" ht="16.5" customHeight="1">
      <c r="A95" s="157">
        <v>0.5625</v>
      </c>
      <c r="B95" s="158">
        <v>4</v>
      </c>
      <c r="C95" s="159">
        <v>7</v>
      </c>
      <c r="D95" s="219" t="s">
        <v>60</v>
      </c>
      <c r="E95" s="161" t="s">
        <v>27</v>
      </c>
      <c r="F95" s="162">
        <v>6</v>
      </c>
      <c r="G95" s="163"/>
      <c r="H95" s="163">
        <v>200</v>
      </c>
      <c r="I95" s="164">
        <v>10</v>
      </c>
      <c r="J95" s="165">
        <v>4</v>
      </c>
      <c r="K95" s="221">
        <v>-0.5625</v>
      </c>
      <c r="L95" s="28"/>
      <c r="M95" s="157">
        <v>-2.625</v>
      </c>
      <c r="N95" s="158">
        <v>0</v>
      </c>
      <c r="O95" s="159">
        <v>7</v>
      </c>
      <c r="P95" s="219" t="s">
        <v>480</v>
      </c>
      <c r="Q95" s="161" t="s">
        <v>31</v>
      </c>
      <c r="R95" s="162">
        <v>9</v>
      </c>
      <c r="S95" s="163"/>
      <c r="T95" s="163">
        <v>110</v>
      </c>
      <c r="U95" s="164">
        <v>10</v>
      </c>
      <c r="V95" s="165">
        <v>8</v>
      </c>
      <c r="W95" s="217">
        <v>2.625</v>
      </c>
      <c r="X95" s="221">
        <f>A95+M95</f>
        <v>-2.0625</v>
      </c>
      <c r="Y95" s="232">
        <f>O95</f>
        <v>7</v>
      </c>
      <c r="Z95" s="233">
        <f>MIN(MAX(X95+12,0),24)</f>
        <v>9.9375</v>
      </c>
      <c r="AA95" s="232">
        <f>U95</f>
        <v>10</v>
      </c>
      <c r="AB95" s="233">
        <f>24-Z95</f>
        <v>14.0625</v>
      </c>
    </row>
    <row r="96" spans="1:23" s="41" customFormat="1" ht="9.75" customHeight="1">
      <c r="A96" s="29"/>
      <c r="B96" s="29"/>
      <c r="C96" s="56"/>
      <c r="D96" s="29"/>
      <c r="E96" s="29"/>
      <c r="F96" s="29"/>
      <c r="G96" s="29"/>
      <c r="H96" s="29"/>
      <c r="I96" s="56"/>
      <c r="J96" s="29"/>
      <c r="K96" s="29"/>
      <c r="L96" s="54"/>
      <c r="M96" s="29"/>
      <c r="N96" s="29"/>
      <c r="O96" s="56"/>
      <c r="P96" s="29"/>
      <c r="Q96" s="29"/>
      <c r="R96" s="29"/>
      <c r="S96" s="29"/>
      <c r="T96" s="29"/>
      <c r="U96" s="56"/>
      <c r="V96" s="29"/>
      <c r="W96" s="29"/>
    </row>
    <row r="97" spans="1:23" s="41" customFormat="1" ht="15">
      <c r="A97" s="20"/>
      <c r="B97" s="21" t="s">
        <v>5</v>
      </c>
      <c r="C97" s="22"/>
      <c r="D97" s="21"/>
      <c r="E97" s="23" t="s">
        <v>76</v>
      </c>
      <c r="F97" s="24"/>
      <c r="G97" s="25" t="s">
        <v>7</v>
      </c>
      <c r="H97" s="25"/>
      <c r="I97" s="26" t="s">
        <v>8</v>
      </c>
      <c r="J97" s="26"/>
      <c r="K97" s="27"/>
      <c r="L97" s="28">
        <v>150</v>
      </c>
      <c r="M97" s="20"/>
      <c r="N97" s="21" t="s">
        <v>5</v>
      </c>
      <c r="O97" s="22"/>
      <c r="P97" s="21"/>
      <c r="Q97" s="23" t="s">
        <v>77</v>
      </c>
      <c r="R97" s="24"/>
      <c r="S97" s="25" t="s">
        <v>7</v>
      </c>
      <c r="T97" s="25"/>
      <c r="U97" s="26" t="s">
        <v>10</v>
      </c>
      <c r="V97" s="26"/>
      <c r="W97" s="27"/>
    </row>
    <row r="98" spans="1:23" s="41" customFormat="1" ht="12.75">
      <c r="A98" s="30"/>
      <c r="B98" s="30"/>
      <c r="C98" s="31"/>
      <c r="D98" s="32"/>
      <c r="E98" s="32"/>
      <c r="F98" s="32"/>
      <c r="G98" s="33" t="s">
        <v>11</v>
      </c>
      <c r="H98" s="33"/>
      <c r="I98" s="26" t="s">
        <v>49</v>
      </c>
      <c r="J98" s="26"/>
      <c r="K98" s="27"/>
      <c r="L98" s="28">
        <v>150</v>
      </c>
      <c r="M98" s="30"/>
      <c r="N98" s="30"/>
      <c r="O98" s="31"/>
      <c r="P98" s="32"/>
      <c r="Q98" s="32"/>
      <c r="R98" s="32"/>
      <c r="S98" s="33" t="s">
        <v>11</v>
      </c>
      <c r="T98" s="33"/>
      <c r="U98" s="26" t="s">
        <v>50</v>
      </c>
      <c r="V98" s="26"/>
      <c r="W98" s="27"/>
    </row>
    <row r="99" spans="1:23" s="41" customFormat="1" ht="4.5" customHeight="1">
      <c r="A99" s="97"/>
      <c r="B99" s="98"/>
      <c r="C99" s="99"/>
      <c r="D99" s="100"/>
      <c r="E99" s="101"/>
      <c r="F99" s="102"/>
      <c r="G99" s="103"/>
      <c r="H99" s="103"/>
      <c r="I99" s="99"/>
      <c r="J99" s="98"/>
      <c r="K99" s="104"/>
      <c r="L99" s="92"/>
      <c r="M99" s="97"/>
      <c r="N99" s="98"/>
      <c r="O99" s="99"/>
      <c r="P99" s="100"/>
      <c r="Q99" s="101"/>
      <c r="R99" s="102"/>
      <c r="S99" s="103"/>
      <c r="T99" s="103"/>
      <c r="U99" s="99"/>
      <c r="V99" s="98"/>
      <c r="W99" s="104"/>
    </row>
    <row r="100" spans="1:23" s="41" customFormat="1" ht="12.75" customHeight="1">
      <c r="A100" s="105"/>
      <c r="B100" s="106"/>
      <c r="C100" s="107"/>
      <c r="D100" s="108"/>
      <c r="E100" s="36" t="s">
        <v>14</v>
      </c>
      <c r="F100" s="109" t="s">
        <v>814</v>
      </c>
      <c r="G100" s="110"/>
      <c r="H100" s="111"/>
      <c r="I100" s="111"/>
      <c r="J100" s="106"/>
      <c r="K100" s="112"/>
      <c r="L100" s="113"/>
      <c r="M100" s="105"/>
      <c r="N100" s="106"/>
      <c r="O100" s="107"/>
      <c r="P100" s="108"/>
      <c r="Q100" s="36" t="s">
        <v>14</v>
      </c>
      <c r="R100" s="109" t="s">
        <v>249</v>
      </c>
      <c r="S100" s="110"/>
      <c r="T100" s="111"/>
      <c r="U100" s="111"/>
      <c r="V100" s="106"/>
      <c r="W100" s="112"/>
    </row>
    <row r="101" spans="1:23" s="41" customFormat="1" ht="12.75" customHeight="1">
      <c r="A101" s="105"/>
      <c r="B101" s="106"/>
      <c r="C101" s="107"/>
      <c r="D101" s="108"/>
      <c r="E101" s="42" t="s">
        <v>15</v>
      </c>
      <c r="F101" s="109" t="s">
        <v>815</v>
      </c>
      <c r="G101" s="115"/>
      <c r="H101" s="111"/>
      <c r="I101" s="111"/>
      <c r="J101" s="106"/>
      <c r="K101" s="112"/>
      <c r="L101" s="113"/>
      <c r="M101" s="105"/>
      <c r="N101" s="106"/>
      <c r="O101" s="107"/>
      <c r="P101" s="108"/>
      <c r="Q101" s="42" t="s">
        <v>15</v>
      </c>
      <c r="R101" s="109" t="s">
        <v>508</v>
      </c>
      <c r="S101" s="115"/>
      <c r="T101" s="111"/>
      <c r="U101" s="111"/>
      <c r="V101" s="106"/>
      <c r="W101" s="112"/>
    </row>
    <row r="102" spans="1:23" s="41" customFormat="1" ht="12.75" customHeight="1">
      <c r="A102" s="105"/>
      <c r="B102" s="106"/>
      <c r="C102" s="107"/>
      <c r="D102" s="108"/>
      <c r="E102" s="42" t="s">
        <v>16</v>
      </c>
      <c r="F102" s="109" t="s">
        <v>816</v>
      </c>
      <c r="G102" s="110"/>
      <c r="H102" s="111"/>
      <c r="I102" s="111"/>
      <c r="J102" s="106"/>
      <c r="K102" s="112"/>
      <c r="L102" s="113"/>
      <c r="M102" s="105"/>
      <c r="N102" s="106"/>
      <c r="O102" s="107"/>
      <c r="P102" s="108"/>
      <c r="Q102" s="42" t="s">
        <v>16</v>
      </c>
      <c r="R102" s="109" t="s">
        <v>83</v>
      </c>
      <c r="S102" s="110"/>
      <c r="T102" s="111"/>
      <c r="U102" s="111"/>
      <c r="V102" s="106"/>
      <c r="W102" s="112"/>
    </row>
    <row r="103" spans="1:23" s="41" customFormat="1" ht="12.75" customHeight="1">
      <c r="A103" s="105"/>
      <c r="B103" s="106"/>
      <c r="C103" s="107"/>
      <c r="D103" s="108"/>
      <c r="E103" s="36" t="s">
        <v>18</v>
      </c>
      <c r="F103" s="109" t="s">
        <v>681</v>
      </c>
      <c r="G103" s="110"/>
      <c r="H103" s="111"/>
      <c r="I103" s="111"/>
      <c r="J103" s="106"/>
      <c r="K103" s="112"/>
      <c r="L103" s="113"/>
      <c r="M103" s="105"/>
      <c r="N103" s="106"/>
      <c r="O103" s="107"/>
      <c r="P103" s="108"/>
      <c r="Q103" s="36" t="s">
        <v>18</v>
      </c>
      <c r="R103" s="109" t="s">
        <v>817</v>
      </c>
      <c r="S103" s="110"/>
      <c r="T103" s="111"/>
      <c r="U103" s="111"/>
      <c r="V103" s="106"/>
      <c r="W103" s="112"/>
    </row>
    <row r="104" spans="1:23" s="41" customFormat="1" ht="12.75" customHeight="1">
      <c r="A104" s="117" t="s">
        <v>14</v>
      </c>
      <c r="B104" s="118" t="s">
        <v>818</v>
      </c>
      <c r="C104" s="107"/>
      <c r="D104" s="108"/>
      <c r="E104" s="119"/>
      <c r="F104" s="110"/>
      <c r="G104" s="36" t="s">
        <v>14</v>
      </c>
      <c r="H104" s="120" t="s">
        <v>98</v>
      </c>
      <c r="I104" s="110"/>
      <c r="J104" s="115"/>
      <c r="K104" s="112"/>
      <c r="L104" s="113"/>
      <c r="M104" s="117" t="s">
        <v>14</v>
      </c>
      <c r="N104" s="118" t="s">
        <v>192</v>
      </c>
      <c r="O104" s="107"/>
      <c r="P104" s="108"/>
      <c r="Q104" s="119"/>
      <c r="R104" s="110"/>
      <c r="S104" s="36" t="s">
        <v>14</v>
      </c>
      <c r="T104" s="120" t="s">
        <v>819</v>
      </c>
      <c r="U104" s="110"/>
      <c r="V104" s="115"/>
      <c r="W104" s="112"/>
    </row>
    <row r="105" spans="1:23" s="41" customFormat="1" ht="12.75" customHeight="1">
      <c r="A105" s="121" t="s">
        <v>15</v>
      </c>
      <c r="B105" s="118" t="s">
        <v>83</v>
      </c>
      <c r="C105" s="122"/>
      <c r="D105" s="108"/>
      <c r="E105" s="119"/>
      <c r="F105" s="123"/>
      <c r="G105" s="42" t="s">
        <v>15</v>
      </c>
      <c r="H105" s="120" t="s">
        <v>820</v>
      </c>
      <c r="I105" s="110"/>
      <c r="J105" s="115"/>
      <c r="K105" s="112"/>
      <c r="L105" s="113"/>
      <c r="M105" s="121" t="s">
        <v>15</v>
      </c>
      <c r="N105" s="118" t="s">
        <v>821</v>
      </c>
      <c r="O105" s="122"/>
      <c r="P105" s="108"/>
      <c r="Q105" s="119"/>
      <c r="R105" s="123"/>
      <c r="S105" s="42" t="s">
        <v>15</v>
      </c>
      <c r="T105" s="120" t="s">
        <v>218</v>
      </c>
      <c r="U105" s="110"/>
      <c r="V105" s="115"/>
      <c r="W105" s="112"/>
    </row>
    <row r="106" spans="1:23" s="41" customFormat="1" ht="12.75" customHeight="1">
      <c r="A106" s="121" t="s">
        <v>16</v>
      </c>
      <c r="B106" s="118" t="s">
        <v>822</v>
      </c>
      <c r="C106" s="107"/>
      <c r="D106" s="108"/>
      <c r="E106" s="119"/>
      <c r="F106" s="123"/>
      <c r="G106" s="42" t="s">
        <v>16</v>
      </c>
      <c r="H106" s="120" t="s">
        <v>289</v>
      </c>
      <c r="I106" s="110"/>
      <c r="J106" s="110"/>
      <c r="K106" s="112"/>
      <c r="L106" s="113"/>
      <c r="M106" s="121" t="s">
        <v>16</v>
      </c>
      <c r="N106" s="118" t="s">
        <v>455</v>
      </c>
      <c r="O106" s="107"/>
      <c r="P106" s="108"/>
      <c r="Q106" s="119"/>
      <c r="R106" s="123"/>
      <c r="S106" s="42" t="s">
        <v>16</v>
      </c>
      <c r="T106" s="120" t="s">
        <v>823</v>
      </c>
      <c r="U106" s="110"/>
      <c r="V106" s="110"/>
      <c r="W106" s="112"/>
    </row>
    <row r="107" spans="1:23" s="41" customFormat="1" ht="12.75" customHeight="1">
      <c r="A107" s="117" t="s">
        <v>18</v>
      </c>
      <c r="B107" s="125" t="s">
        <v>77</v>
      </c>
      <c r="C107" s="122"/>
      <c r="D107" s="108"/>
      <c r="E107" s="119"/>
      <c r="F107" s="110"/>
      <c r="G107" s="36" t="s">
        <v>18</v>
      </c>
      <c r="H107" s="120" t="s">
        <v>824</v>
      </c>
      <c r="I107" s="110"/>
      <c r="J107" s="124" t="s">
        <v>154</v>
      </c>
      <c r="K107" s="112"/>
      <c r="L107" s="113"/>
      <c r="M107" s="117" t="s">
        <v>18</v>
      </c>
      <c r="N107" s="118" t="s">
        <v>825</v>
      </c>
      <c r="O107" s="122"/>
      <c r="P107" s="108"/>
      <c r="Q107" s="119"/>
      <c r="R107" s="110"/>
      <c r="S107" s="36" t="s">
        <v>18</v>
      </c>
      <c r="T107" s="120" t="s">
        <v>88</v>
      </c>
      <c r="U107" s="110"/>
      <c r="V107" s="124" t="s">
        <v>154</v>
      </c>
      <c r="W107" s="112"/>
    </row>
    <row r="108" spans="1:23" s="41" customFormat="1" ht="12.75" customHeight="1">
      <c r="A108" s="126"/>
      <c r="B108" s="122"/>
      <c r="C108" s="122"/>
      <c r="D108" s="108"/>
      <c r="E108" s="36" t="s">
        <v>14</v>
      </c>
      <c r="F108" s="109" t="s">
        <v>826</v>
      </c>
      <c r="G108" s="110"/>
      <c r="H108" s="127"/>
      <c r="I108" s="128" t="s">
        <v>23</v>
      </c>
      <c r="J108" s="129" t="s">
        <v>827</v>
      </c>
      <c r="K108" s="112"/>
      <c r="L108" s="113"/>
      <c r="M108" s="126"/>
      <c r="N108" s="122"/>
      <c r="O108" s="122"/>
      <c r="P108" s="108"/>
      <c r="Q108" s="36" t="s">
        <v>14</v>
      </c>
      <c r="R108" s="109" t="s">
        <v>484</v>
      </c>
      <c r="S108" s="110"/>
      <c r="T108" s="127"/>
      <c r="U108" s="128" t="s">
        <v>23</v>
      </c>
      <c r="V108" s="129" t="s">
        <v>828</v>
      </c>
      <c r="W108" s="112"/>
    </row>
    <row r="109" spans="1:23" s="41" customFormat="1" ht="12.75" customHeight="1">
      <c r="A109" s="105"/>
      <c r="B109" s="130" t="s">
        <v>25</v>
      </c>
      <c r="C109" s="107"/>
      <c r="D109" s="108"/>
      <c r="E109" s="42" t="s">
        <v>15</v>
      </c>
      <c r="F109" s="109" t="s">
        <v>829</v>
      </c>
      <c r="G109" s="110"/>
      <c r="H109" s="111"/>
      <c r="I109" s="128" t="s">
        <v>27</v>
      </c>
      <c r="J109" s="131" t="s">
        <v>827</v>
      </c>
      <c r="K109" s="112"/>
      <c r="L109" s="113"/>
      <c r="M109" s="105"/>
      <c r="N109" s="130" t="s">
        <v>25</v>
      </c>
      <c r="O109" s="107"/>
      <c r="P109" s="108"/>
      <c r="Q109" s="42" t="s">
        <v>15</v>
      </c>
      <c r="R109" s="109" t="s">
        <v>830</v>
      </c>
      <c r="S109" s="110"/>
      <c r="T109" s="111"/>
      <c r="U109" s="128" t="s">
        <v>27</v>
      </c>
      <c r="V109" s="131" t="s">
        <v>828</v>
      </c>
      <c r="W109" s="112"/>
    </row>
    <row r="110" spans="1:23" s="41" customFormat="1" ht="12.75" customHeight="1">
      <c r="A110" s="105"/>
      <c r="B110" s="130" t="s">
        <v>238</v>
      </c>
      <c r="C110" s="107"/>
      <c r="D110" s="108"/>
      <c r="E110" s="42" t="s">
        <v>16</v>
      </c>
      <c r="F110" s="109" t="s">
        <v>831</v>
      </c>
      <c r="G110" s="115"/>
      <c r="H110" s="111"/>
      <c r="I110" s="128" t="s">
        <v>30</v>
      </c>
      <c r="J110" s="131" t="s">
        <v>832</v>
      </c>
      <c r="K110" s="112"/>
      <c r="L110" s="113"/>
      <c r="M110" s="105"/>
      <c r="N110" s="130" t="s">
        <v>475</v>
      </c>
      <c r="O110" s="107"/>
      <c r="P110" s="108"/>
      <c r="Q110" s="42" t="s">
        <v>16</v>
      </c>
      <c r="R110" s="109" t="s">
        <v>833</v>
      </c>
      <c r="S110" s="115"/>
      <c r="T110" s="111"/>
      <c r="U110" s="128" t="s">
        <v>30</v>
      </c>
      <c r="V110" s="131" t="s">
        <v>834</v>
      </c>
      <c r="W110" s="112"/>
    </row>
    <row r="111" spans="1:23" s="41" customFormat="1" ht="12.75" customHeight="1">
      <c r="A111" s="132"/>
      <c r="B111" s="133"/>
      <c r="C111" s="133"/>
      <c r="D111" s="108"/>
      <c r="E111" s="36" t="s">
        <v>18</v>
      </c>
      <c r="F111" s="118" t="s">
        <v>835</v>
      </c>
      <c r="G111" s="133"/>
      <c r="H111" s="133"/>
      <c r="I111" s="134" t="s">
        <v>31</v>
      </c>
      <c r="J111" s="131" t="s">
        <v>836</v>
      </c>
      <c r="K111" s="135"/>
      <c r="L111" s="136"/>
      <c r="M111" s="132"/>
      <c r="N111" s="133"/>
      <c r="O111" s="133"/>
      <c r="P111" s="108"/>
      <c r="Q111" s="36" t="s">
        <v>18</v>
      </c>
      <c r="R111" s="118" t="s">
        <v>65</v>
      </c>
      <c r="S111" s="133"/>
      <c r="T111" s="133"/>
      <c r="U111" s="134" t="s">
        <v>31</v>
      </c>
      <c r="V111" s="131" t="s">
        <v>834</v>
      </c>
      <c r="W111" s="135"/>
    </row>
    <row r="112" spans="1:23" ht="4.5" customHeight="1">
      <c r="A112" s="137"/>
      <c r="B112" s="138"/>
      <c r="C112" s="139"/>
      <c r="D112" s="140"/>
      <c r="E112" s="141"/>
      <c r="F112" s="142"/>
      <c r="G112" s="143"/>
      <c r="H112" s="143"/>
      <c r="I112" s="139"/>
      <c r="J112" s="138"/>
      <c r="K112" s="144"/>
      <c r="L112" s="145"/>
      <c r="M112" s="137"/>
      <c r="N112" s="138"/>
      <c r="O112" s="139"/>
      <c r="P112" s="140"/>
      <c r="Q112" s="141"/>
      <c r="R112" s="142"/>
      <c r="S112" s="143"/>
      <c r="T112" s="143"/>
      <c r="U112" s="139"/>
      <c r="V112" s="138"/>
      <c r="W112" s="144"/>
    </row>
    <row r="113" spans="1:28" ht="12.75" customHeight="1">
      <c r="A113" s="146"/>
      <c r="B113" s="146" t="s">
        <v>32</v>
      </c>
      <c r="C113" s="147"/>
      <c r="D113" s="148" t="s">
        <v>33</v>
      </c>
      <c r="E113" s="148" t="s">
        <v>34</v>
      </c>
      <c r="F113" s="148" t="s">
        <v>35</v>
      </c>
      <c r="G113" s="149" t="s">
        <v>36</v>
      </c>
      <c r="H113" s="150"/>
      <c r="I113" s="147" t="s">
        <v>37</v>
      </c>
      <c r="J113" s="148" t="s">
        <v>32</v>
      </c>
      <c r="K113" s="146" t="s">
        <v>38</v>
      </c>
      <c r="L113" s="28">
        <v>150</v>
      </c>
      <c r="M113" s="146"/>
      <c r="N113" s="146" t="s">
        <v>32</v>
      </c>
      <c r="O113" s="147"/>
      <c r="P113" s="148" t="s">
        <v>33</v>
      </c>
      <c r="Q113" s="148" t="s">
        <v>34</v>
      </c>
      <c r="R113" s="148" t="s">
        <v>35</v>
      </c>
      <c r="S113" s="149" t="s">
        <v>36</v>
      </c>
      <c r="T113" s="150"/>
      <c r="U113" s="147" t="s">
        <v>37</v>
      </c>
      <c r="V113" s="148" t="s">
        <v>32</v>
      </c>
      <c r="W113" s="151" t="s">
        <v>38</v>
      </c>
      <c r="X113" s="230" t="s">
        <v>734</v>
      </c>
      <c r="Y113" s="316" t="s">
        <v>735</v>
      </c>
      <c r="Z113" s="318" t="s">
        <v>736</v>
      </c>
      <c r="AA113" s="316" t="s">
        <v>735</v>
      </c>
      <c r="AB113" s="318" t="s">
        <v>736</v>
      </c>
    </row>
    <row r="114" spans="1:28" ht="12.75">
      <c r="A114" s="152" t="s">
        <v>38</v>
      </c>
      <c r="B114" s="152" t="s">
        <v>39</v>
      </c>
      <c r="C114" s="153" t="s">
        <v>40</v>
      </c>
      <c r="D114" s="154" t="s">
        <v>41</v>
      </c>
      <c r="E114" s="154" t="s">
        <v>42</v>
      </c>
      <c r="F114" s="154"/>
      <c r="G114" s="155" t="s">
        <v>40</v>
      </c>
      <c r="H114" s="155" t="s">
        <v>37</v>
      </c>
      <c r="I114" s="153"/>
      <c r="J114" s="152" t="s">
        <v>39</v>
      </c>
      <c r="K114" s="152"/>
      <c r="L114" s="28">
        <v>150</v>
      </c>
      <c r="M114" s="152" t="s">
        <v>38</v>
      </c>
      <c r="N114" s="152" t="s">
        <v>39</v>
      </c>
      <c r="O114" s="153" t="s">
        <v>40</v>
      </c>
      <c r="P114" s="154" t="s">
        <v>41</v>
      </c>
      <c r="Q114" s="154" t="s">
        <v>42</v>
      </c>
      <c r="R114" s="154"/>
      <c r="S114" s="155" t="s">
        <v>40</v>
      </c>
      <c r="T114" s="155" t="s">
        <v>37</v>
      </c>
      <c r="U114" s="153"/>
      <c r="V114" s="152" t="s">
        <v>39</v>
      </c>
      <c r="W114" s="156"/>
      <c r="X114" s="231" t="s">
        <v>737</v>
      </c>
      <c r="Y114" s="317"/>
      <c r="Z114" s="319"/>
      <c r="AA114" s="317"/>
      <c r="AB114" s="319"/>
    </row>
    <row r="115" spans="1:28" ht="16.5" customHeight="1">
      <c r="A115" s="157">
        <v>-8.5625</v>
      </c>
      <c r="B115" s="158">
        <v>0</v>
      </c>
      <c r="C115" s="159">
        <v>9</v>
      </c>
      <c r="D115" s="220" t="s">
        <v>43</v>
      </c>
      <c r="E115" s="161" t="s">
        <v>31</v>
      </c>
      <c r="F115" s="172">
        <v>10</v>
      </c>
      <c r="G115" s="163"/>
      <c r="H115" s="163">
        <v>630</v>
      </c>
      <c r="I115" s="164">
        <v>6</v>
      </c>
      <c r="J115" s="165">
        <v>8</v>
      </c>
      <c r="K115" s="221">
        <v>8.5625</v>
      </c>
      <c r="L115" s="28"/>
      <c r="M115" s="157">
        <v>1.625</v>
      </c>
      <c r="N115" s="158">
        <v>6</v>
      </c>
      <c r="O115" s="159">
        <v>7</v>
      </c>
      <c r="P115" s="216" t="s">
        <v>480</v>
      </c>
      <c r="Q115" s="161" t="s">
        <v>23</v>
      </c>
      <c r="R115" s="172">
        <v>11</v>
      </c>
      <c r="S115" s="163">
        <v>150</v>
      </c>
      <c r="T115" s="163"/>
      <c r="U115" s="164">
        <v>8</v>
      </c>
      <c r="V115" s="165">
        <v>2</v>
      </c>
      <c r="W115" s="217">
        <v>-1.625</v>
      </c>
      <c r="X115" s="221">
        <f>A139+M115</f>
        <v>1.625</v>
      </c>
      <c r="Y115" s="232">
        <f>O115</f>
        <v>7</v>
      </c>
      <c r="Z115" s="233">
        <f>MIN(MAX(X115+12,0),24)</f>
        <v>13.625</v>
      </c>
      <c r="AA115" s="232">
        <f>U115</f>
        <v>8</v>
      </c>
      <c r="AB115" s="233">
        <f>24-Z115</f>
        <v>10.375</v>
      </c>
    </row>
    <row r="116" spans="1:28" ht="16.5" customHeight="1">
      <c r="A116" s="157">
        <v>3.5625</v>
      </c>
      <c r="B116" s="158">
        <v>5</v>
      </c>
      <c r="C116" s="159">
        <v>7</v>
      </c>
      <c r="D116" s="216" t="s">
        <v>59</v>
      </c>
      <c r="E116" s="161" t="s">
        <v>31</v>
      </c>
      <c r="F116" s="162">
        <v>9</v>
      </c>
      <c r="G116" s="163">
        <v>100</v>
      </c>
      <c r="H116" s="163"/>
      <c r="I116" s="164">
        <v>1</v>
      </c>
      <c r="J116" s="165">
        <v>3</v>
      </c>
      <c r="K116" s="221">
        <v>-3.5625</v>
      </c>
      <c r="L116" s="28"/>
      <c r="M116" s="157">
        <v>10</v>
      </c>
      <c r="N116" s="158">
        <v>8</v>
      </c>
      <c r="O116" s="159">
        <v>5</v>
      </c>
      <c r="P116" s="216" t="s">
        <v>739</v>
      </c>
      <c r="Q116" s="161" t="s">
        <v>27</v>
      </c>
      <c r="R116" s="162">
        <v>10</v>
      </c>
      <c r="S116" s="163">
        <v>620</v>
      </c>
      <c r="T116" s="163"/>
      <c r="U116" s="164">
        <v>10</v>
      </c>
      <c r="V116" s="165">
        <v>0</v>
      </c>
      <c r="W116" s="217">
        <v>-10</v>
      </c>
      <c r="X116" s="221">
        <f>A140+M116</f>
        <v>10</v>
      </c>
      <c r="Y116" s="232">
        <f>O116</f>
        <v>5</v>
      </c>
      <c r="Z116" s="233">
        <f>MIN(MAX(X116+12,0),24)</f>
        <v>22</v>
      </c>
      <c r="AA116" s="232">
        <f>U116</f>
        <v>10</v>
      </c>
      <c r="AB116" s="233">
        <f>24-Z116</f>
        <v>2</v>
      </c>
    </row>
    <row r="117" spans="1:28" ht="16.5" customHeight="1">
      <c r="A117" s="157">
        <v>5.9375</v>
      </c>
      <c r="B117" s="158">
        <v>8</v>
      </c>
      <c r="C117" s="159">
        <v>5</v>
      </c>
      <c r="D117" s="220" t="s">
        <v>43</v>
      </c>
      <c r="E117" s="161" t="s">
        <v>31</v>
      </c>
      <c r="F117" s="162">
        <v>7</v>
      </c>
      <c r="G117" s="163">
        <v>200</v>
      </c>
      <c r="H117" s="163"/>
      <c r="I117" s="164">
        <v>3</v>
      </c>
      <c r="J117" s="165">
        <v>0</v>
      </c>
      <c r="K117" s="221">
        <v>-5.9375</v>
      </c>
      <c r="L117" s="28"/>
      <c r="M117" s="157">
        <v>-4.5</v>
      </c>
      <c r="N117" s="158">
        <v>1</v>
      </c>
      <c r="O117" s="159">
        <v>4</v>
      </c>
      <c r="P117" s="216" t="s">
        <v>675</v>
      </c>
      <c r="Q117" s="161" t="s">
        <v>23</v>
      </c>
      <c r="R117" s="162">
        <v>10</v>
      </c>
      <c r="S117" s="163"/>
      <c r="T117" s="163">
        <v>100</v>
      </c>
      <c r="U117" s="164">
        <v>1</v>
      </c>
      <c r="V117" s="165">
        <v>7</v>
      </c>
      <c r="W117" s="217">
        <v>4.5</v>
      </c>
      <c r="X117" s="221">
        <f>A141+M117</f>
        <v>-4.5</v>
      </c>
      <c r="Y117" s="232">
        <f>O117</f>
        <v>4</v>
      </c>
      <c r="Z117" s="233">
        <f>MIN(MAX(X117+12,0),24)</f>
        <v>7.5</v>
      </c>
      <c r="AA117" s="232">
        <f>U117</f>
        <v>1</v>
      </c>
      <c r="AB117" s="233">
        <f>24-Z117</f>
        <v>16.5</v>
      </c>
    </row>
    <row r="118" spans="1:28" ht="16.5" customHeight="1">
      <c r="A118" s="157">
        <v>-8.25</v>
      </c>
      <c r="B118" s="158">
        <v>2</v>
      </c>
      <c r="C118" s="159">
        <v>4</v>
      </c>
      <c r="D118" s="218" t="s">
        <v>43</v>
      </c>
      <c r="E118" s="161" t="s">
        <v>31</v>
      </c>
      <c r="F118" s="172">
        <v>9</v>
      </c>
      <c r="G118" s="163"/>
      <c r="H118" s="163">
        <v>600</v>
      </c>
      <c r="I118" s="164">
        <v>10</v>
      </c>
      <c r="J118" s="165">
        <v>6</v>
      </c>
      <c r="K118" s="221">
        <v>8.25</v>
      </c>
      <c r="L118" s="28"/>
      <c r="M118" s="157">
        <v>1</v>
      </c>
      <c r="N118" s="158">
        <v>4</v>
      </c>
      <c r="O118" s="159">
        <v>3</v>
      </c>
      <c r="P118" s="219" t="s">
        <v>209</v>
      </c>
      <c r="Q118" s="161" t="s">
        <v>23</v>
      </c>
      <c r="R118" s="172">
        <v>10</v>
      </c>
      <c r="S118" s="163">
        <v>130</v>
      </c>
      <c r="T118" s="163"/>
      <c r="U118" s="164">
        <v>9</v>
      </c>
      <c r="V118" s="165">
        <v>4</v>
      </c>
      <c r="W118" s="217">
        <v>-1</v>
      </c>
      <c r="X118" s="221">
        <f>A142+M118</f>
        <v>1</v>
      </c>
      <c r="Y118" s="232">
        <f>O118</f>
        <v>3</v>
      </c>
      <c r="Z118" s="233">
        <f>MIN(MAX(X118+12,0),24)</f>
        <v>13</v>
      </c>
      <c r="AA118" s="232">
        <f>U118</f>
        <v>9</v>
      </c>
      <c r="AB118" s="233">
        <f>24-Z118</f>
        <v>11</v>
      </c>
    </row>
    <row r="119" spans="1:28" ht="16.5" customHeight="1">
      <c r="A119" s="157">
        <v>3.5625</v>
      </c>
      <c r="B119" s="158">
        <v>5</v>
      </c>
      <c r="C119" s="159">
        <v>8</v>
      </c>
      <c r="D119" s="220" t="s">
        <v>43</v>
      </c>
      <c r="E119" s="161" t="s">
        <v>31</v>
      </c>
      <c r="F119" s="172">
        <v>8</v>
      </c>
      <c r="G119" s="163">
        <v>100</v>
      </c>
      <c r="H119" s="163"/>
      <c r="I119" s="164">
        <v>2</v>
      </c>
      <c r="J119" s="165">
        <v>3</v>
      </c>
      <c r="K119" s="221">
        <v>-3.5625</v>
      </c>
      <c r="L119" s="28"/>
      <c r="M119" s="157">
        <v>-4.5</v>
      </c>
      <c r="N119" s="158">
        <v>1</v>
      </c>
      <c r="O119" s="159">
        <v>2</v>
      </c>
      <c r="P119" s="216" t="s">
        <v>675</v>
      </c>
      <c r="Q119" s="161" t="s">
        <v>23</v>
      </c>
      <c r="R119" s="172">
        <v>10</v>
      </c>
      <c r="S119" s="163"/>
      <c r="T119" s="163">
        <v>100</v>
      </c>
      <c r="U119" s="164">
        <v>6</v>
      </c>
      <c r="V119" s="165">
        <v>7</v>
      </c>
      <c r="W119" s="217">
        <v>4.5</v>
      </c>
      <c r="X119" s="221">
        <f>A143+M119</f>
        <v>-4.5</v>
      </c>
      <c r="Y119" s="232">
        <f>O119</f>
        <v>2</v>
      </c>
      <c r="Z119" s="233">
        <f>MIN(MAX(X119+12,0),24)</f>
        <v>7.5</v>
      </c>
      <c r="AA119" s="232">
        <f>U119</f>
        <v>6</v>
      </c>
      <c r="AB119" s="233">
        <f>24-Z119</f>
        <v>16.5</v>
      </c>
    </row>
    <row r="120" spans="1:23" s="41" customFormat="1" ht="30" customHeight="1">
      <c r="A120" s="29"/>
      <c r="B120" s="29"/>
      <c r="C120" s="56"/>
      <c r="D120" s="29"/>
      <c r="E120" s="29"/>
      <c r="F120" s="29"/>
      <c r="G120" s="29"/>
      <c r="H120" s="29"/>
      <c r="I120" s="56"/>
      <c r="J120" s="29"/>
      <c r="K120" s="29"/>
      <c r="L120" s="54"/>
      <c r="M120" s="29"/>
      <c r="N120" s="29"/>
      <c r="O120" s="56"/>
      <c r="P120" s="29"/>
      <c r="Q120" s="29"/>
      <c r="R120" s="29"/>
      <c r="S120" s="29"/>
      <c r="T120" s="29"/>
      <c r="U120" s="56"/>
      <c r="V120" s="29"/>
      <c r="W120" s="29"/>
    </row>
    <row r="121" spans="1:23" s="41" customFormat="1" ht="15">
      <c r="A121" s="20"/>
      <c r="B121" s="21" t="s">
        <v>5</v>
      </c>
      <c r="C121" s="22"/>
      <c r="D121" s="21"/>
      <c r="E121" s="23" t="s">
        <v>81</v>
      </c>
      <c r="F121" s="24"/>
      <c r="G121" s="25" t="s">
        <v>7</v>
      </c>
      <c r="H121" s="25"/>
      <c r="I121" s="26" t="s">
        <v>46</v>
      </c>
      <c r="J121" s="26"/>
      <c r="K121" s="27"/>
      <c r="L121" s="28">
        <v>150</v>
      </c>
      <c r="M121" s="20"/>
      <c r="N121" s="21" t="s">
        <v>5</v>
      </c>
      <c r="O121" s="22"/>
      <c r="P121" s="21"/>
      <c r="Q121" s="23" t="s">
        <v>82</v>
      </c>
      <c r="R121" s="24"/>
      <c r="S121" s="25" t="s">
        <v>7</v>
      </c>
      <c r="T121" s="25"/>
      <c r="U121" s="26" t="s">
        <v>48</v>
      </c>
      <c r="V121" s="26"/>
      <c r="W121" s="27"/>
    </row>
    <row r="122" spans="1:23" s="41" customFormat="1" ht="12.75">
      <c r="A122" s="30"/>
      <c r="B122" s="30"/>
      <c r="C122" s="31"/>
      <c r="D122" s="32"/>
      <c r="E122" s="32"/>
      <c r="F122" s="32"/>
      <c r="G122" s="33" t="s">
        <v>11</v>
      </c>
      <c r="H122" s="33"/>
      <c r="I122" s="26" t="s">
        <v>12</v>
      </c>
      <c r="J122" s="26"/>
      <c r="K122" s="27"/>
      <c r="L122" s="28">
        <v>150</v>
      </c>
      <c r="M122" s="30"/>
      <c r="N122" s="30"/>
      <c r="O122" s="31"/>
      <c r="P122" s="32"/>
      <c r="Q122" s="32"/>
      <c r="R122" s="32"/>
      <c r="S122" s="33" t="s">
        <v>11</v>
      </c>
      <c r="T122" s="33"/>
      <c r="U122" s="26" t="s">
        <v>13</v>
      </c>
      <c r="V122" s="26"/>
      <c r="W122" s="27"/>
    </row>
    <row r="123" spans="1:23" s="41" customFormat="1" ht="4.5" customHeight="1">
      <c r="A123" s="97"/>
      <c r="B123" s="98"/>
      <c r="C123" s="99"/>
      <c r="D123" s="100"/>
      <c r="E123" s="101"/>
      <c r="F123" s="102"/>
      <c r="G123" s="103"/>
      <c r="H123" s="103"/>
      <c r="I123" s="99"/>
      <c r="J123" s="98"/>
      <c r="K123" s="104"/>
      <c r="L123" s="92"/>
      <c r="M123" s="97"/>
      <c r="N123" s="98"/>
      <c r="O123" s="99"/>
      <c r="P123" s="100"/>
      <c r="Q123" s="101"/>
      <c r="R123" s="102"/>
      <c r="S123" s="103"/>
      <c r="T123" s="103"/>
      <c r="U123" s="99"/>
      <c r="V123" s="98"/>
      <c r="W123" s="104"/>
    </row>
    <row r="124" spans="1:23" s="41" customFormat="1" ht="12.75" customHeight="1">
      <c r="A124" s="105"/>
      <c r="B124" s="106"/>
      <c r="C124" s="107"/>
      <c r="D124" s="108"/>
      <c r="E124" s="36" t="s">
        <v>14</v>
      </c>
      <c r="F124" s="109" t="s">
        <v>825</v>
      </c>
      <c r="G124" s="110"/>
      <c r="H124" s="111"/>
      <c r="I124" s="111"/>
      <c r="J124" s="106"/>
      <c r="K124" s="112"/>
      <c r="L124" s="113"/>
      <c r="M124" s="105"/>
      <c r="N124" s="106"/>
      <c r="O124" s="107"/>
      <c r="P124" s="108"/>
      <c r="Q124" s="36" t="s">
        <v>14</v>
      </c>
      <c r="R124" s="109" t="s">
        <v>837</v>
      </c>
      <c r="S124" s="110"/>
      <c r="T124" s="111"/>
      <c r="U124" s="111"/>
      <c r="V124" s="106"/>
      <c r="W124" s="112"/>
    </row>
    <row r="125" spans="1:23" s="41" customFormat="1" ht="12.75" customHeight="1">
      <c r="A125" s="105"/>
      <c r="B125" s="106"/>
      <c r="C125" s="107"/>
      <c r="D125" s="108"/>
      <c r="E125" s="42" t="s">
        <v>15</v>
      </c>
      <c r="F125" s="109" t="s">
        <v>838</v>
      </c>
      <c r="G125" s="115"/>
      <c r="H125" s="111"/>
      <c r="I125" s="111"/>
      <c r="J125" s="106"/>
      <c r="K125" s="112"/>
      <c r="L125" s="113"/>
      <c r="M125" s="105"/>
      <c r="N125" s="106"/>
      <c r="O125" s="107"/>
      <c r="P125" s="108"/>
      <c r="Q125" s="42" t="s">
        <v>15</v>
      </c>
      <c r="R125" s="109" t="s">
        <v>839</v>
      </c>
      <c r="S125" s="115"/>
      <c r="T125" s="111"/>
      <c r="U125" s="111"/>
      <c r="V125" s="106"/>
      <c r="W125" s="112"/>
    </row>
    <row r="126" spans="1:23" s="41" customFormat="1" ht="12.75" customHeight="1">
      <c r="A126" s="105"/>
      <c r="B126" s="106"/>
      <c r="C126" s="107"/>
      <c r="D126" s="108"/>
      <c r="E126" s="42" t="s">
        <v>16</v>
      </c>
      <c r="F126" s="109" t="s">
        <v>772</v>
      </c>
      <c r="G126" s="110"/>
      <c r="H126" s="111"/>
      <c r="I126" s="111"/>
      <c r="J126" s="106"/>
      <c r="K126" s="112"/>
      <c r="L126" s="113"/>
      <c r="M126" s="105"/>
      <c r="N126" s="106"/>
      <c r="O126" s="107"/>
      <c r="P126" s="108"/>
      <c r="Q126" s="42" t="s">
        <v>16</v>
      </c>
      <c r="R126" s="109" t="s">
        <v>681</v>
      </c>
      <c r="S126" s="110"/>
      <c r="T126" s="111"/>
      <c r="U126" s="111"/>
      <c r="V126" s="106"/>
      <c r="W126" s="112"/>
    </row>
    <row r="127" spans="1:23" s="41" customFormat="1" ht="12.75" customHeight="1">
      <c r="A127" s="105"/>
      <c r="B127" s="106"/>
      <c r="C127" s="107"/>
      <c r="D127" s="108"/>
      <c r="E127" s="36" t="s">
        <v>18</v>
      </c>
      <c r="F127" s="109" t="s">
        <v>840</v>
      </c>
      <c r="G127" s="110"/>
      <c r="H127" s="111"/>
      <c r="I127" s="111"/>
      <c r="J127" s="106"/>
      <c r="K127" s="112"/>
      <c r="L127" s="113"/>
      <c r="M127" s="105"/>
      <c r="N127" s="106"/>
      <c r="O127" s="107"/>
      <c r="P127" s="108"/>
      <c r="Q127" s="36" t="s">
        <v>18</v>
      </c>
      <c r="R127" s="109" t="s">
        <v>841</v>
      </c>
      <c r="S127" s="110"/>
      <c r="T127" s="111"/>
      <c r="U127" s="111"/>
      <c r="V127" s="106"/>
      <c r="W127" s="112"/>
    </row>
    <row r="128" spans="1:23" s="41" customFormat="1" ht="12.75" customHeight="1">
      <c r="A128" s="117" t="s">
        <v>14</v>
      </c>
      <c r="B128" s="118" t="s">
        <v>842</v>
      </c>
      <c r="C128" s="107"/>
      <c r="D128" s="108"/>
      <c r="E128" s="119"/>
      <c r="F128" s="110"/>
      <c r="G128" s="36" t="s">
        <v>14</v>
      </c>
      <c r="H128" s="120" t="s">
        <v>843</v>
      </c>
      <c r="I128" s="110"/>
      <c r="J128" s="115"/>
      <c r="K128" s="112"/>
      <c r="L128" s="113"/>
      <c r="M128" s="117" t="s">
        <v>14</v>
      </c>
      <c r="N128" s="125" t="s">
        <v>776</v>
      </c>
      <c r="O128" s="107"/>
      <c r="P128" s="108"/>
      <c r="Q128" s="119"/>
      <c r="R128" s="110"/>
      <c r="S128" s="36" t="s">
        <v>14</v>
      </c>
      <c r="T128" s="120" t="s">
        <v>844</v>
      </c>
      <c r="U128" s="110"/>
      <c r="V128" s="115"/>
      <c r="W128" s="112"/>
    </row>
    <row r="129" spans="1:23" s="41" customFormat="1" ht="12.75" customHeight="1">
      <c r="A129" s="121" t="s">
        <v>15</v>
      </c>
      <c r="B129" s="118" t="s">
        <v>845</v>
      </c>
      <c r="C129" s="122"/>
      <c r="D129" s="108"/>
      <c r="E129" s="119"/>
      <c r="F129" s="123"/>
      <c r="G129" s="42" t="s">
        <v>15</v>
      </c>
      <c r="H129" s="120" t="s">
        <v>598</v>
      </c>
      <c r="I129" s="110"/>
      <c r="J129" s="115"/>
      <c r="K129" s="112"/>
      <c r="L129" s="113"/>
      <c r="M129" s="121" t="s">
        <v>15</v>
      </c>
      <c r="N129" s="118" t="s">
        <v>20</v>
      </c>
      <c r="O129" s="122"/>
      <c r="P129" s="108"/>
      <c r="Q129" s="119"/>
      <c r="R129" s="123"/>
      <c r="S129" s="42" t="s">
        <v>15</v>
      </c>
      <c r="T129" s="120" t="s">
        <v>846</v>
      </c>
      <c r="U129" s="110"/>
      <c r="V129" s="115"/>
      <c r="W129" s="112"/>
    </row>
    <row r="130" spans="1:23" s="41" customFormat="1" ht="12.75" customHeight="1">
      <c r="A130" s="121" t="s">
        <v>16</v>
      </c>
      <c r="B130" s="118" t="s">
        <v>368</v>
      </c>
      <c r="C130" s="107"/>
      <c r="D130" s="108"/>
      <c r="E130" s="119"/>
      <c r="F130" s="123"/>
      <c r="G130" s="42" t="s">
        <v>16</v>
      </c>
      <c r="H130" s="120" t="s">
        <v>729</v>
      </c>
      <c r="I130" s="110"/>
      <c r="J130" s="110"/>
      <c r="K130" s="112"/>
      <c r="L130" s="113"/>
      <c r="M130" s="121" t="s">
        <v>16</v>
      </c>
      <c r="N130" s="118" t="s">
        <v>28</v>
      </c>
      <c r="O130" s="107"/>
      <c r="P130" s="108"/>
      <c r="Q130" s="119"/>
      <c r="R130" s="123"/>
      <c r="S130" s="42" t="s">
        <v>16</v>
      </c>
      <c r="T130" s="120" t="s">
        <v>847</v>
      </c>
      <c r="U130" s="110"/>
      <c r="V130" s="110"/>
      <c r="W130" s="112"/>
    </row>
    <row r="131" spans="1:23" s="41" customFormat="1" ht="12.75" customHeight="1">
      <c r="A131" s="117" t="s">
        <v>18</v>
      </c>
      <c r="B131" s="118" t="s">
        <v>146</v>
      </c>
      <c r="C131" s="122"/>
      <c r="D131" s="108"/>
      <c r="E131" s="119"/>
      <c r="F131" s="110"/>
      <c r="G131" s="36" t="s">
        <v>18</v>
      </c>
      <c r="H131" s="120" t="s">
        <v>796</v>
      </c>
      <c r="I131" s="110"/>
      <c r="J131" s="124" t="s">
        <v>154</v>
      </c>
      <c r="K131" s="112"/>
      <c r="L131" s="113"/>
      <c r="M131" s="117" t="s">
        <v>18</v>
      </c>
      <c r="N131" s="118" t="s">
        <v>848</v>
      </c>
      <c r="O131" s="122"/>
      <c r="P131" s="108"/>
      <c r="Q131" s="119"/>
      <c r="R131" s="110"/>
      <c r="S131" s="36" t="s">
        <v>18</v>
      </c>
      <c r="T131" s="120" t="s">
        <v>814</v>
      </c>
      <c r="U131" s="110"/>
      <c r="V131" s="124" t="s">
        <v>154</v>
      </c>
      <c r="W131" s="112"/>
    </row>
    <row r="132" spans="1:23" s="41" customFormat="1" ht="12.75" customHeight="1">
      <c r="A132" s="126"/>
      <c r="B132" s="122"/>
      <c r="C132" s="122"/>
      <c r="D132" s="108"/>
      <c r="E132" s="36" t="s">
        <v>14</v>
      </c>
      <c r="F132" s="109" t="s">
        <v>607</v>
      </c>
      <c r="G132" s="110"/>
      <c r="H132" s="127"/>
      <c r="I132" s="128" t="s">
        <v>23</v>
      </c>
      <c r="J132" s="129" t="s">
        <v>204</v>
      </c>
      <c r="K132" s="112"/>
      <c r="L132" s="113"/>
      <c r="M132" s="126"/>
      <c r="N132" s="122"/>
      <c r="O132" s="122"/>
      <c r="P132" s="108"/>
      <c r="Q132" s="36" t="s">
        <v>14</v>
      </c>
      <c r="R132" s="109" t="s">
        <v>285</v>
      </c>
      <c r="S132" s="110"/>
      <c r="T132" s="127"/>
      <c r="U132" s="128" t="s">
        <v>23</v>
      </c>
      <c r="V132" s="129" t="s">
        <v>849</v>
      </c>
      <c r="W132" s="112"/>
    </row>
    <row r="133" spans="1:23" s="41" customFormat="1" ht="12.75" customHeight="1">
      <c r="A133" s="105"/>
      <c r="B133" s="130" t="s">
        <v>25</v>
      </c>
      <c r="C133" s="107"/>
      <c r="D133" s="108"/>
      <c r="E133" s="42" t="s">
        <v>15</v>
      </c>
      <c r="F133" s="109" t="s">
        <v>850</v>
      </c>
      <c r="G133" s="110"/>
      <c r="H133" s="111"/>
      <c r="I133" s="128" t="s">
        <v>27</v>
      </c>
      <c r="J133" s="131" t="s">
        <v>204</v>
      </c>
      <c r="K133" s="112"/>
      <c r="L133" s="113"/>
      <c r="M133" s="105"/>
      <c r="N133" s="130" t="s">
        <v>25</v>
      </c>
      <c r="O133" s="107"/>
      <c r="P133" s="108"/>
      <c r="Q133" s="42" t="s">
        <v>15</v>
      </c>
      <c r="R133" s="109" t="s">
        <v>21</v>
      </c>
      <c r="S133" s="110"/>
      <c r="T133" s="111"/>
      <c r="U133" s="128" t="s">
        <v>27</v>
      </c>
      <c r="V133" s="131" t="s">
        <v>849</v>
      </c>
      <c r="W133" s="112"/>
    </row>
    <row r="134" spans="1:23" s="41" customFormat="1" ht="12.75" customHeight="1">
      <c r="A134" s="105"/>
      <c r="B134" s="130" t="s">
        <v>851</v>
      </c>
      <c r="C134" s="107"/>
      <c r="D134" s="108"/>
      <c r="E134" s="42" t="s">
        <v>16</v>
      </c>
      <c r="F134" s="109" t="s">
        <v>852</v>
      </c>
      <c r="G134" s="115"/>
      <c r="H134" s="111"/>
      <c r="I134" s="128" t="s">
        <v>30</v>
      </c>
      <c r="J134" s="131" t="s">
        <v>853</v>
      </c>
      <c r="K134" s="112"/>
      <c r="L134" s="113"/>
      <c r="M134" s="105"/>
      <c r="N134" s="130" t="s">
        <v>854</v>
      </c>
      <c r="O134" s="107"/>
      <c r="P134" s="108"/>
      <c r="Q134" s="42" t="s">
        <v>16</v>
      </c>
      <c r="R134" s="109" t="s">
        <v>855</v>
      </c>
      <c r="S134" s="115"/>
      <c r="T134" s="111"/>
      <c r="U134" s="128" t="s">
        <v>30</v>
      </c>
      <c r="V134" s="131" t="s">
        <v>856</v>
      </c>
      <c r="W134" s="112"/>
    </row>
    <row r="135" spans="1:23" s="41" customFormat="1" ht="12.75" customHeight="1">
      <c r="A135" s="132"/>
      <c r="B135" s="133"/>
      <c r="C135" s="133"/>
      <c r="D135" s="108"/>
      <c r="E135" s="36" t="s">
        <v>18</v>
      </c>
      <c r="F135" s="118" t="s">
        <v>762</v>
      </c>
      <c r="G135" s="133"/>
      <c r="H135" s="133"/>
      <c r="I135" s="134" t="s">
        <v>31</v>
      </c>
      <c r="J135" s="131" t="s">
        <v>857</v>
      </c>
      <c r="K135" s="135"/>
      <c r="L135" s="136"/>
      <c r="M135" s="132"/>
      <c r="N135" s="133"/>
      <c r="O135" s="133"/>
      <c r="P135" s="108"/>
      <c r="Q135" s="36" t="s">
        <v>18</v>
      </c>
      <c r="R135" s="118" t="s">
        <v>52</v>
      </c>
      <c r="S135" s="133"/>
      <c r="T135" s="133"/>
      <c r="U135" s="134" t="s">
        <v>31</v>
      </c>
      <c r="V135" s="131" t="s">
        <v>856</v>
      </c>
      <c r="W135" s="135"/>
    </row>
    <row r="136" spans="1:23" ht="4.5" customHeight="1">
      <c r="A136" s="137"/>
      <c r="B136" s="138"/>
      <c r="C136" s="139"/>
      <c r="D136" s="140"/>
      <c r="E136" s="141"/>
      <c r="F136" s="142"/>
      <c r="G136" s="143"/>
      <c r="H136" s="143"/>
      <c r="I136" s="139"/>
      <c r="J136" s="138"/>
      <c r="K136" s="144"/>
      <c r="L136" s="145"/>
      <c r="M136" s="137"/>
      <c r="N136" s="138"/>
      <c r="O136" s="139"/>
      <c r="P136" s="140"/>
      <c r="Q136" s="141"/>
      <c r="R136" s="142"/>
      <c r="S136" s="143"/>
      <c r="T136" s="143"/>
      <c r="U136" s="139"/>
      <c r="V136" s="138"/>
      <c r="W136" s="144"/>
    </row>
    <row r="137" spans="1:28" ht="12.75" customHeight="1">
      <c r="A137" s="146"/>
      <c r="B137" s="146" t="s">
        <v>32</v>
      </c>
      <c r="C137" s="147"/>
      <c r="D137" s="148" t="s">
        <v>33</v>
      </c>
      <c r="E137" s="148" t="s">
        <v>34</v>
      </c>
      <c r="F137" s="148" t="s">
        <v>35</v>
      </c>
      <c r="G137" s="149" t="s">
        <v>36</v>
      </c>
      <c r="H137" s="150"/>
      <c r="I137" s="147" t="s">
        <v>37</v>
      </c>
      <c r="J137" s="148" t="s">
        <v>32</v>
      </c>
      <c r="K137" s="146" t="s">
        <v>38</v>
      </c>
      <c r="L137" s="28">
        <v>150</v>
      </c>
      <c r="M137" s="146"/>
      <c r="N137" s="146" t="s">
        <v>32</v>
      </c>
      <c r="O137" s="147"/>
      <c r="P137" s="148" t="s">
        <v>33</v>
      </c>
      <c r="Q137" s="148" t="s">
        <v>34</v>
      </c>
      <c r="R137" s="148" t="s">
        <v>35</v>
      </c>
      <c r="S137" s="149" t="s">
        <v>36</v>
      </c>
      <c r="T137" s="150"/>
      <c r="U137" s="147" t="s">
        <v>37</v>
      </c>
      <c r="V137" s="148" t="s">
        <v>32</v>
      </c>
      <c r="W137" s="151" t="s">
        <v>38</v>
      </c>
      <c r="X137" s="230" t="s">
        <v>734</v>
      </c>
      <c r="Y137" s="316" t="s">
        <v>735</v>
      </c>
      <c r="Z137" s="318" t="s">
        <v>736</v>
      </c>
      <c r="AA137" s="316" t="s">
        <v>735</v>
      </c>
      <c r="AB137" s="318" t="s">
        <v>736</v>
      </c>
    </row>
    <row r="138" spans="1:28" ht="12.75">
      <c r="A138" s="152" t="s">
        <v>38</v>
      </c>
      <c r="B138" s="152" t="s">
        <v>39</v>
      </c>
      <c r="C138" s="153" t="s">
        <v>40</v>
      </c>
      <c r="D138" s="154" t="s">
        <v>41</v>
      </c>
      <c r="E138" s="154" t="s">
        <v>42</v>
      </c>
      <c r="F138" s="154"/>
      <c r="G138" s="155" t="s">
        <v>40</v>
      </c>
      <c r="H138" s="155" t="s">
        <v>37</v>
      </c>
      <c r="I138" s="153"/>
      <c r="J138" s="152" t="s">
        <v>39</v>
      </c>
      <c r="K138" s="152"/>
      <c r="L138" s="28">
        <v>150</v>
      </c>
      <c r="M138" s="152" t="s">
        <v>38</v>
      </c>
      <c r="N138" s="152" t="s">
        <v>39</v>
      </c>
      <c r="O138" s="153" t="s">
        <v>40</v>
      </c>
      <c r="P138" s="154" t="s">
        <v>41</v>
      </c>
      <c r="Q138" s="154" t="s">
        <v>42</v>
      </c>
      <c r="R138" s="154"/>
      <c r="S138" s="155" t="s">
        <v>40</v>
      </c>
      <c r="T138" s="155" t="s">
        <v>37</v>
      </c>
      <c r="U138" s="153"/>
      <c r="V138" s="152" t="s">
        <v>39</v>
      </c>
      <c r="W138" s="156"/>
      <c r="X138" s="231" t="s">
        <v>737</v>
      </c>
      <c r="Y138" s="317"/>
      <c r="Z138" s="319"/>
      <c r="AA138" s="317"/>
      <c r="AB138" s="319"/>
    </row>
    <row r="139" spans="1:28" ht="16.5" customHeight="1">
      <c r="A139" s="157">
        <v>0</v>
      </c>
      <c r="B139" s="158">
        <v>0</v>
      </c>
      <c r="C139" s="159">
        <v>7</v>
      </c>
      <c r="D139" s="220" t="s">
        <v>43</v>
      </c>
      <c r="E139" s="161" t="s">
        <v>30</v>
      </c>
      <c r="F139" s="172">
        <v>10</v>
      </c>
      <c r="G139" s="163"/>
      <c r="H139" s="163">
        <v>430</v>
      </c>
      <c r="I139" s="164">
        <v>8</v>
      </c>
      <c r="J139" s="165">
        <v>8</v>
      </c>
      <c r="K139" s="221">
        <v>0</v>
      </c>
      <c r="L139" s="28"/>
      <c r="M139" s="157">
        <v>-5.3125</v>
      </c>
      <c r="N139" s="158">
        <v>0</v>
      </c>
      <c r="O139" s="159">
        <v>9</v>
      </c>
      <c r="P139" s="216" t="s">
        <v>858</v>
      </c>
      <c r="Q139" s="161" t="s">
        <v>27</v>
      </c>
      <c r="R139" s="172">
        <v>13</v>
      </c>
      <c r="S139" s="163">
        <v>1390</v>
      </c>
      <c r="T139" s="163"/>
      <c r="U139" s="164">
        <v>6</v>
      </c>
      <c r="V139" s="165">
        <v>8</v>
      </c>
      <c r="W139" s="217">
        <v>5.3125</v>
      </c>
      <c r="X139" s="221">
        <f>A115+M139</f>
        <v>-13.875</v>
      </c>
      <c r="Y139" s="232">
        <f>O139</f>
        <v>9</v>
      </c>
      <c r="Z139" s="233">
        <f>MIN(MAX(X139+12,0),24)</f>
        <v>0</v>
      </c>
      <c r="AA139" s="232">
        <f>U139</f>
        <v>6</v>
      </c>
      <c r="AB139" s="233">
        <f>24-Z139</f>
        <v>24</v>
      </c>
    </row>
    <row r="140" spans="1:28" ht="16.5" customHeight="1">
      <c r="A140" s="157">
        <v>0</v>
      </c>
      <c r="B140" s="158">
        <v>5</v>
      </c>
      <c r="C140" s="159">
        <v>5</v>
      </c>
      <c r="D140" s="216" t="s">
        <v>59</v>
      </c>
      <c r="E140" s="161" t="s">
        <v>30</v>
      </c>
      <c r="F140" s="162">
        <v>10</v>
      </c>
      <c r="G140" s="163"/>
      <c r="H140" s="163">
        <v>420</v>
      </c>
      <c r="I140" s="164">
        <v>10</v>
      </c>
      <c r="J140" s="165">
        <v>3</v>
      </c>
      <c r="K140" s="221">
        <v>0</v>
      </c>
      <c r="L140" s="28"/>
      <c r="M140" s="157">
        <v>-3.9375</v>
      </c>
      <c r="N140" s="158">
        <v>3</v>
      </c>
      <c r="O140" s="159">
        <v>7</v>
      </c>
      <c r="P140" s="220" t="s">
        <v>44</v>
      </c>
      <c r="Q140" s="161" t="s">
        <v>23</v>
      </c>
      <c r="R140" s="162">
        <v>13</v>
      </c>
      <c r="S140" s="163">
        <v>1470</v>
      </c>
      <c r="T140" s="163"/>
      <c r="U140" s="164">
        <v>1</v>
      </c>
      <c r="V140" s="165">
        <v>5</v>
      </c>
      <c r="W140" s="217">
        <v>3.9375</v>
      </c>
      <c r="X140" s="221">
        <f>A116+M140</f>
        <v>-0.375</v>
      </c>
      <c r="Y140" s="232">
        <f>O140</f>
        <v>7</v>
      </c>
      <c r="Z140" s="233">
        <f>MIN(MAX(X140+12,0),24)</f>
        <v>11.625</v>
      </c>
      <c r="AA140" s="232">
        <f>U140</f>
        <v>1</v>
      </c>
      <c r="AB140" s="233">
        <f>24-Z140</f>
        <v>12.375</v>
      </c>
    </row>
    <row r="141" spans="1:28" ht="16.5" customHeight="1">
      <c r="A141" s="157">
        <v>0</v>
      </c>
      <c r="B141" s="158">
        <v>5</v>
      </c>
      <c r="C141" s="159">
        <v>4</v>
      </c>
      <c r="D141" s="216" t="s">
        <v>59</v>
      </c>
      <c r="E141" s="161" t="s">
        <v>30</v>
      </c>
      <c r="F141" s="162">
        <v>10</v>
      </c>
      <c r="G141" s="163"/>
      <c r="H141" s="163">
        <v>420</v>
      </c>
      <c r="I141" s="164">
        <v>1</v>
      </c>
      <c r="J141" s="165">
        <v>3</v>
      </c>
      <c r="K141" s="221">
        <v>0</v>
      </c>
      <c r="L141" s="28"/>
      <c r="M141" s="157">
        <v>8.9375</v>
      </c>
      <c r="N141" s="158">
        <v>7</v>
      </c>
      <c r="O141" s="159">
        <v>5</v>
      </c>
      <c r="P141" s="220" t="s">
        <v>859</v>
      </c>
      <c r="Q141" s="161" t="s">
        <v>23</v>
      </c>
      <c r="R141" s="162">
        <v>13</v>
      </c>
      <c r="S141" s="163">
        <v>2220</v>
      </c>
      <c r="T141" s="163"/>
      <c r="U141" s="164">
        <v>3</v>
      </c>
      <c r="V141" s="165">
        <v>1</v>
      </c>
      <c r="W141" s="217">
        <v>-8.9375</v>
      </c>
      <c r="X141" s="221">
        <f>A117+M141</f>
        <v>14.875</v>
      </c>
      <c r="Y141" s="232">
        <f>O141</f>
        <v>5</v>
      </c>
      <c r="Z141" s="233">
        <f>MIN(MAX(X141+12,0),24)</f>
        <v>24</v>
      </c>
      <c r="AA141" s="232">
        <f>U141</f>
        <v>3</v>
      </c>
      <c r="AB141" s="233">
        <f>24-Z141</f>
        <v>0</v>
      </c>
    </row>
    <row r="142" spans="1:28" ht="16.5" customHeight="1">
      <c r="A142" s="157">
        <v>0</v>
      </c>
      <c r="B142" s="158">
        <v>5</v>
      </c>
      <c r="C142" s="159">
        <v>3</v>
      </c>
      <c r="D142" s="219" t="s">
        <v>59</v>
      </c>
      <c r="E142" s="161" t="s">
        <v>30</v>
      </c>
      <c r="F142" s="172">
        <v>10</v>
      </c>
      <c r="G142" s="163"/>
      <c r="H142" s="163">
        <v>420</v>
      </c>
      <c r="I142" s="164">
        <v>9</v>
      </c>
      <c r="J142" s="165">
        <v>3</v>
      </c>
      <c r="K142" s="221">
        <v>0</v>
      </c>
      <c r="L142" s="28"/>
      <c r="M142" s="157">
        <v>8.9375</v>
      </c>
      <c r="N142" s="158">
        <v>7</v>
      </c>
      <c r="O142" s="159">
        <v>4</v>
      </c>
      <c r="P142" s="218" t="s">
        <v>859</v>
      </c>
      <c r="Q142" s="161" t="s">
        <v>23</v>
      </c>
      <c r="R142" s="172">
        <v>13</v>
      </c>
      <c r="S142" s="163">
        <v>2220</v>
      </c>
      <c r="T142" s="163"/>
      <c r="U142" s="164">
        <v>10</v>
      </c>
      <c r="V142" s="165">
        <v>1</v>
      </c>
      <c r="W142" s="217">
        <v>-8.9375</v>
      </c>
      <c r="X142" s="221">
        <f>A118+M142</f>
        <v>0.6875</v>
      </c>
      <c r="Y142" s="232">
        <f>O142</f>
        <v>4</v>
      </c>
      <c r="Z142" s="233">
        <f>MIN(MAX(X142+12,0),24)</f>
        <v>12.6875</v>
      </c>
      <c r="AA142" s="232">
        <f>U142</f>
        <v>10</v>
      </c>
      <c r="AB142" s="233">
        <f>24-Z142</f>
        <v>11.3125</v>
      </c>
    </row>
    <row r="143" spans="1:28" ht="16.5" customHeight="1">
      <c r="A143" s="157">
        <v>0</v>
      </c>
      <c r="B143" s="158">
        <v>5</v>
      </c>
      <c r="C143" s="159">
        <v>2</v>
      </c>
      <c r="D143" s="216" t="s">
        <v>59</v>
      </c>
      <c r="E143" s="161" t="s">
        <v>30</v>
      </c>
      <c r="F143" s="172">
        <v>10</v>
      </c>
      <c r="G143" s="163"/>
      <c r="H143" s="163">
        <v>420</v>
      </c>
      <c r="I143" s="164">
        <v>6</v>
      </c>
      <c r="J143" s="165">
        <v>3</v>
      </c>
      <c r="K143" s="221">
        <v>0</v>
      </c>
      <c r="L143" s="28"/>
      <c r="M143" s="157">
        <v>-3.9375</v>
      </c>
      <c r="N143" s="158">
        <v>3</v>
      </c>
      <c r="O143" s="159">
        <v>8</v>
      </c>
      <c r="P143" s="220" t="s">
        <v>44</v>
      </c>
      <c r="Q143" s="161" t="s">
        <v>23</v>
      </c>
      <c r="R143" s="172">
        <v>13</v>
      </c>
      <c r="S143" s="163">
        <v>1470</v>
      </c>
      <c r="T143" s="163"/>
      <c r="U143" s="164">
        <v>2</v>
      </c>
      <c r="V143" s="165">
        <v>5</v>
      </c>
      <c r="W143" s="217">
        <v>3.9375</v>
      </c>
      <c r="X143" s="221">
        <f>A119+M143</f>
        <v>-0.375</v>
      </c>
      <c r="Y143" s="232">
        <f>O143</f>
        <v>8</v>
      </c>
      <c r="Z143" s="233">
        <f>MIN(MAX(X143+12,0),24)</f>
        <v>11.625</v>
      </c>
      <c r="AA143" s="232">
        <f>U143</f>
        <v>2</v>
      </c>
      <c r="AB143" s="233">
        <f>24-Z143</f>
        <v>12.375</v>
      </c>
    </row>
    <row r="144" spans="1:23" s="41" customFormat="1" ht="9.75" customHeight="1">
      <c r="A144" s="29"/>
      <c r="B144" s="29"/>
      <c r="C144" s="56"/>
      <c r="D144" s="29"/>
      <c r="E144" s="29"/>
      <c r="F144" s="29"/>
      <c r="G144" s="29"/>
      <c r="H144" s="29"/>
      <c r="I144" s="56"/>
      <c r="J144" s="29"/>
      <c r="K144" s="29"/>
      <c r="L144" s="54"/>
      <c r="M144" s="29"/>
      <c r="N144" s="29"/>
      <c r="O144" s="56"/>
      <c r="P144" s="29"/>
      <c r="Q144" s="29"/>
      <c r="R144" s="29"/>
      <c r="S144" s="29"/>
      <c r="T144" s="29"/>
      <c r="U144" s="56"/>
      <c r="V144" s="29"/>
      <c r="W144" s="29"/>
    </row>
    <row r="145" spans="1:23" s="41" customFormat="1" ht="15">
      <c r="A145" s="20"/>
      <c r="B145" s="21" t="s">
        <v>5</v>
      </c>
      <c r="C145" s="22"/>
      <c r="D145" s="21"/>
      <c r="E145" s="23" t="s">
        <v>89</v>
      </c>
      <c r="F145" s="24"/>
      <c r="G145" s="25" t="s">
        <v>7</v>
      </c>
      <c r="H145" s="25"/>
      <c r="I145" s="26" t="s">
        <v>8</v>
      </c>
      <c r="J145" s="26"/>
      <c r="K145" s="27"/>
      <c r="L145" s="28">
        <v>150</v>
      </c>
      <c r="M145" s="20"/>
      <c r="N145" s="21" t="s">
        <v>5</v>
      </c>
      <c r="O145" s="22"/>
      <c r="P145" s="21"/>
      <c r="Q145" s="23" t="s">
        <v>90</v>
      </c>
      <c r="R145" s="24"/>
      <c r="S145" s="25" t="s">
        <v>7</v>
      </c>
      <c r="T145" s="25"/>
      <c r="U145" s="26" t="s">
        <v>10</v>
      </c>
      <c r="V145" s="26"/>
      <c r="W145" s="27"/>
    </row>
    <row r="146" spans="1:23" s="41" customFormat="1" ht="12.75">
      <c r="A146" s="30"/>
      <c r="B146" s="30"/>
      <c r="C146" s="31"/>
      <c r="D146" s="32"/>
      <c r="E146" s="32"/>
      <c r="F146" s="32"/>
      <c r="G146" s="33" t="s">
        <v>11</v>
      </c>
      <c r="H146" s="33"/>
      <c r="I146" s="26" t="s">
        <v>50</v>
      </c>
      <c r="J146" s="26"/>
      <c r="K146" s="27"/>
      <c r="L146" s="28">
        <v>150</v>
      </c>
      <c r="M146" s="30"/>
      <c r="N146" s="30"/>
      <c r="O146" s="31"/>
      <c r="P146" s="32"/>
      <c r="Q146" s="32"/>
      <c r="R146" s="32"/>
      <c r="S146" s="33" t="s">
        <v>11</v>
      </c>
      <c r="T146" s="33"/>
      <c r="U146" s="26" t="s">
        <v>12</v>
      </c>
      <c r="V146" s="26"/>
      <c r="W146" s="27"/>
    </row>
    <row r="147" spans="1:23" s="41" customFormat="1" ht="4.5" customHeight="1">
      <c r="A147" s="97"/>
      <c r="B147" s="98"/>
      <c r="C147" s="99"/>
      <c r="D147" s="100"/>
      <c r="E147" s="101"/>
      <c r="F147" s="102"/>
      <c r="G147" s="103"/>
      <c r="H147" s="103"/>
      <c r="I147" s="99"/>
      <c r="J147" s="98"/>
      <c r="K147" s="104"/>
      <c r="L147" s="92"/>
      <c r="M147" s="97"/>
      <c r="N147" s="98"/>
      <c r="O147" s="99"/>
      <c r="P147" s="100"/>
      <c r="Q147" s="101"/>
      <c r="R147" s="102"/>
      <c r="S147" s="103"/>
      <c r="T147" s="103"/>
      <c r="U147" s="99"/>
      <c r="V147" s="98"/>
      <c r="W147" s="104"/>
    </row>
    <row r="148" spans="1:23" s="41" customFormat="1" ht="12.75" customHeight="1">
      <c r="A148" s="105"/>
      <c r="B148" s="106"/>
      <c r="C148" s="107"/>
      <c r="D148" s="108"/>
      <c r="E148" s="36" t="s">
        <v>14</v>
      </c>
      <c r="F148" s="109" t="s">
        <v>860</v>
      </c>
      <c r="G148" s="110"/>
      <c r="H148" s="111"/>
      <c r="I148" s="111"/>
      <c r="J148" s="106"/>
      <c r="K148" s="112"/>
      <c r="L148" s="113"/>
      <c r="M148" s="105"/>
      <c r="N148" s="106"/>
      <c r="O148" s="107"/>
      <c r="P148" s="108"/>
      <c r="Q148" s="36" t="s">
        <v>14</v>
      </c>
      <c r="R148" s="109" t="s">
        <v>368</v>
      </c>
      <c r="S148" s="110"/>
      <c r="T148" s="111"/>
      <c r="U148" s="111"/>
      <c r="V148" s="106"/>
      <c r="W148" s="112"/>
    </row>
    <row r="149" spans="1:23" s="41" customFormat="1" ht="12.75" customHeight="1">
      <c r="A149" s="105"/>
      <c r="B149" s="106"/>
      <c r="C149" s="107"/>
      <c r="D149" s="108"/>
      <c r="E149" s="42" t="s">
        <v>15</v>
      </c>
      <c r="F149" s="116" t="s">
        <v>251</v>
      </c>
      <c r="G149" s="115"/>
      <c r="H149" s="111"/>
      <c r="I149" s="111"/>
      <c r="J149" s="106"/>
      <c r="K149" s="112"/>
      <c r="L149" s="113"/>
      <c r="M149" s="105"/>
      <c r="N149" s="106"/>
      <c r="O149" s="107"/>
      <c r="P149" s="108"/>
      <c r="Q149" s="42" t="s">
        <v>15</v>
      </c>
      <c r="R149" s="109" t="s">
        <v>861</v>
      </c>
      <c r="S149" s="115"/>
      <c r="T149" s="111"/>
      <c r="U149" s="111"/>
      <c r="V149" s="106"/>
      <c r="W149" s="112"/>
    </row>
    <row r="150" spans="1:23" s="41" customFormat="1" ht="12.75" customHeight="1">
      <c r="A150" s="105"/>
      <c r="B150" s="106"/>
      <c r="C150" s="107"/>
      <c r="D150" s="108"/>
      <c r="E150" s="42" t="s">
        <v>16</v>
      </c>
      <c r="F150" s="109" t="s">
        <v>862</v>
      </c>
      <c r="G150" s="110"/>
      <c r="H150" s="111"/>
      <c r="I150" s="111"/>
      <c r="J150" s="106"/>
      <c r="K150" s="112"/>
      <c r="L150" s="113"/>
      <c r="M150" s="105"/>
      <c r="N150" s="106"/>
      <c r="O150" s="107"/>
      <c r="P150" s="108"/>
      <c r="Q150" s="42" t="s">
        <v>16</v>
      </c>
      <c r="R150" s="109" t="s">
        <v>500</v>
      </c>
      <c r="S150" s="110"/>
      <c r="T150" s="111"/>
      <c r="U150" s="111"/>
      <c r="V150" s="106"/>
      <c r="W150" s="112"/>
    </row>
    <row r="151" spans="1:23" s="41" customFormat="1" ht="12.75" customHeight="1">
      <c r="A151" s="105"/>
      <c r="B151" s="106"/>
      <c r="C151" s="107"/>
      <c r="D151" s="108"/>
      <c r="E151" s="36" t="s">
        <v>18</v>
      </c>
      <c r="F151" s="109" t="s">
        <v>52</v>
      </c>
      <c r="G151" s="110"/>
      <c r="H151" s="111"/>
      <c r="I151" s="111"/>
      <c r="J151" s="106"/>
      <c r="K151" s="112"/>
      <c r="L151" s="113"/>
      <c r="M151" s="105"/>
      <c r="N151" s="106"/>
      <c r="O151" s="107"/>
      <c r="P151" s="108"/>
      <c r="Q151" s="36" t="s">
        <v>18</v>
      </c>
      <c r="R151" s="109" t="s">
        <v>863</v>
      </c>
      <c r="S151" s="110"/>
      <c r="T151" s="111"/>
      <c r="U151" s="111"/>
      <c r="V151" s="106"/>
      <c r="W151" s="112"/>
    </row>
    <row r="152" spans="1:23" s="41" customFormat="1" ht="12.75" customHeight="1">
      <c r="A152" s="117" t="s">
        <v>14</v>
      </c>
      <c r="B152" s="118" t="s">
        <v>253</v>
      </c>
      <c r="C152" s="107"/>
      <c r="D152" s="108"/>
      <c r="E152" s="119"/>
      <c r="F152" s="110"/>
      <c r="G152" s="36" t="s">
        <v>14</v>
      </c>
      <c r="H152" s="120" t="s">
        <v>616</v>
      </c>
      <c r="I152" s="110"/>
      <c r="J152" s="115"/>
      <c r="K152" s="112"/>
      <c r="L152" s="113"/>
      <c r="M152" s="117" t="s">
        <v>14</v>
      </c>
      <c r="N152" s="118" t="s">
        <v>864</v>
      </c>
      <c r="O152" s="107"/>
      <c r="P152" s="108"/>
      <c r="Q152" s="119"/>
      <c r="R152" s="110"/>
      <c r="S152" s="36" t="s">
        <v>14</v>
      </c>
      <c r="T152" s="120" t="s">
        <v>865</v>
      </c>
      <c r="U152" s="110"/>
      <c r="V152" s="115"/>
      <c r="W152" s="112"/>
    </row>
    <row r="153" spans="1:23" s="41" customFormat="1" ht="12.75" customHeight="1">
      <c r="A153" s="121" t="s">
        <v>15</v>
      </c>
      <c r="B153" s="118" t="s">
        <v>521</v>
      </c>
      <c r="C153" s="122"/>
      <c r="D153" s="108"/>
      <c r="E153" s="119"/>
      <c r="F153" s="123"/>
      <c r="G153" s="42" t="s">
        <v>15</v>
      </c>
      <c r="H153" s="120" t="s">
        <v>762</v>
      </c>
      <c r="I153" s="110"/>
      <c r="J153" s="115"/>
      <c r="K153" s="112"/>
      <c r="L153" s="113"/>
      <c r="M153" s="121" t="s">
        <v>15</v>
      </c>
      <c r="N153" s="118" t="s">
        <v>616</v>
      </c>
      <c r="O153" s="122"/>
      <c r="P153" s="108"/>
      <c r="Q153" s="119"/>
      <c r="R153" s="123"/>
      <c r="S153" s="42" t="s">
        <v>15</v>
      </c>
      <c r="T153" s="120" t="s">
        <v>866</v>
      </c>
      <c r="U153" s="110"/>
      <c r="V153" s="115"/>
      <c r="W153" s="112"/>
    </row>
    <row r="154" spans="1:23" s="41" customFormat="1" ht="12.75" customHeight="1">
      <c r="A154" s="121" t="s">
        <v>16</v>
      </c>
      <c r="B154" s="118" t="s">
        <v>867</v>
      </c>
      <c r="C154" s="107"/>
      <c r="D154" s="108"/>
      <c r="E154" s="119"/>
      <c r="F154" s="123"/>
      <c r="G154" s="42" t="s">
        <v>16</v>
      </c>
      <c r="H154" s="120" t="s">
        <v>868</v>
      </c>
      <c r="I154" s="110"/>
      <c r="J154" s="110"/>
      <c r="K154" s="112"/>
      <c r="L154" s="113"/>
      <c r="M154" s="121" t="s">
        <v>16</v>
      </c>
      <c r="N154" s="118" t="s">
        <v>162</v>
      </c>
      <c r="O154" s="107"/>
      <c r="P154" s="108"/>
      <c r="Q154" s="119"/>
      <c r="R154" s="123"/>
      <c r="S154" s="42" t="s">
        <v>16</v>
      </c>
      <c r="T154" s="120" t="s">
        <v>566</v>
      </c>
      <c r="U154" s="110"/>
      <c r="V154" s="110"/>
      <c r="W154" s="112"/>
    </row>
    <row r="155" spans="1:23" s="41" customFormat="1" ht="12.75" customHeight="1">
      <c r="A155" s="117" t="s">
        <v>18</v>
      </c>
      <c r="B155" s="118" t="s">
        <v>869</v>
      </c>
      <c r="C155" s="122"/>
      <c r="D155" s="108"/>
      <c r="E155" s="119"/>
      <c r="F155" s="110"/>
      <c r="G155" s="36" t="s">
        <v>18</v>
      </c>
      <c r="H155" s="178" t="s">
        <v>539</v>
      </c>
      <c r="I155" s="110"/>
      <c r="J155" s="124" t="s">
        <v>154</v>
      </c>
      <c r="K155" s="112"/>
      <c r="L155" s="113"/>
      <c r="M155" s="117" t="s">
        <v>18</v>
      </c>
      <c r="N155" s="118" t="s">
        <v>171</v>
      </c>
      <c r="O155" s="122"/>
      <c r="P155" s="108"/>
      <c r="Q155" s="119"/>
      <c r="R155" s="110"/>
      <c r="S155" s="36" t="s">
        <v>18</v>
      </c>
      <c r="T155" s="120" t="s">
        <v>870</v>
      </c>
      <c r="U155" s="110"/>
      <c r="V155" s="124" t="s">
        <v>154</v>
      </c>
      <c r="W155" s="112"/>
    </row>
    <row r="156" spans="1:23" s="41" customFormat="1" ht="12.75" customHeight="1">
      <c r="A156" s="126"/>
      <c r="B156" s="122"/>
      <c r="C156" s="122"/>
      <c r="D156" s="108"/>
      <c r="E156" s="36" t="s">
        <v>14</v>
      </c>
      <c r="F156" s="109" t="s">
        <v>871</v>
      </c>
      <c r="G156" s="110"/>
      <c r="H156" s="127"/>
      <c r="I156" s="128" t="s">
        <v>23</v>
      </c>
      <c r="J156" s="129" t="s">
        <v>872</v>
      </c>
      <c r="K156" s="112"/>
      <c r="L156" s="113"/>
      <c r="M156" s="126"/>
      <c r="N156" s="122"/>
      <c r="O156" s="122"/>
      <c r="P156" s="108"/>
      <c r="Q156" s="36" t="s">
        <v>14</v>
      </c>
      <c r="R156" s="109" t="s">
        <v>29</v>
      </c>
      <c r="S156" s="110"/>
      <c r="T156" s="127"/>
      <c r="U156" s="128" t="s">
        <v>23</v>
      </c>
      <c r="V156" s="129" t="s">
        <v>873</v>
      </c>
      <c r="W156" s="112"/>
    </row>
    <row r="157" spans="1:23" s="41" customFormat="1" ht="12.75" customHeight="1">
      <c r="A157" s="105"/>
      <c r="B157" s="130" t="s">
        <v>25</v>
      </c>
      <c r="C157" s="107"/>
      <c r="D157" s="108"/>
      <c r="E157" s="42" t="s">
        <v>15</v>
      </c>
      <c r="F157" s="109" t="s">
        <v>874</v>
      </c>
      <c r="G157" s="110"/>
      <c r="H157" s="111"/>
      <c r="I157" s="128" t="s">
        <v>27</v>
      </c>
      <c r="J157" s="131" t="s">
        <v>872</v>
      </c>
      <c r="K157" s="112"/>
      <c r="L157" s="113"/>
      <c r="M157" s="105"/>
      <c r="N157" s="130" t="s">
        <v>25</v>
      </c>
      <c r="O157" s="107"/>
      <c r="P157" s="108"/>
      <c r="Q157" s="42" t="s">
        <v>15</v>
      </c>
      <c r="R157" s="109" t="s">
        <v>875</v>
      </c>
      <c r="S157" s="110"/>
      <c r="T157" s="111"/>
      <c r="U157" s="128" t="s">
        <v>27</v>
      </c>
      <c r="V157" s="131" t="s">
        <v>873</v>
      </c>
      <c r="W157" s="112"/>
    </row>
    <row r="158" spans="1:23" s="41" customFormat="1" ht="12.75" customHeight="1">
      <c r="A158" s="105"/>
      <c r="B158" s="130" t="s">
        <v>876</v>
      </c>
      <c r="C158" s="107"/>
      <c r="D158" s="108"/>
      <c r="E158" s="42" t="s">
        <v>16</v>
      </c>
      <c r="F158" s="109" t="s">
        <v>65</v>
      </c>
      <c r="G158" s="115"/>
      <c r="H158" s="111"/>
      <c r="I158" s="128" t="s">
        <v>30</v>
      </c>
      <c r="J158" s="131" t="s">
        <v>877</v>
      </c>
      <c r="K158" s="112"/>
      <c r="L158" s="113"/>
      <c r="M158" s="105"/>
      <c r="N158" s="130" t="s">
        <v>367</v>
      </c>
      <c r="O158" s="107"/>
      <c r="P158" s="108"/>
      <c r="Q158" s="42" t="s">
        <v>16</v>
      </c>
      <c r="R158" s="109" t="s">
        <v>553</v>
      </c>
      <c r="S158" s="115"/>
      <c r="T158" s="111"/>
      <c r="U158" s="128" t="s">
        <v>30</v>
      </c>
      <c r="V158" s="131" t="s">
        <v>878</v>
      </c>
      <c r="W158" s="112"/>
    </row>
    <row r="159" spans="1:23" s="41" customFormat="1" ht="12.75" customHeight="1">
      <c r="A159" s="132"/>
      <c r="B159" s="133"/>
      <c r="C159" s="133"/>
      <c r="D159" s="108"/>
      <c r="E159" s="36" t="s">
        <v>18</v>
      </c>
      <c r="F159" s="118" t="s">
        <v>879</v>
      </c>
      <c r="G159" s="133"/>
      <c r="H159" s="133"/>
      <c r="I159" s="134" t="s">
        <v>31</v>
      </c>
      <c r="J159" s="131" t="s">
        <v>877</v>
      </c>
      <c r="K159" s="135"/>
      <c r="L159" s="136"/>
      <c r="M159" s="132"/>
      <c r="N159" s="133"/>
      <c r="O159" s="133"/>
      <c r="P159" s="108"/>
      <c r="Q159" s="36" t="s">
        <v>18</v>
      </c>
      <c r="R159" s="125" t="s">
        <v>880</v>
      </c>
      <c r="S159" s="133"/>
      <c r="T159" s="133"/>
      <c r="U159" s="134" t="s">
        <v>31</v>
      </c>
      <c r="V159" s="131" t="s">
        <v>881</v>
      </c>
      <c r="W159" s="135"/>
    </row>
    <row r="160" spans="1:23" ht="4.5" customHeight="1">
      <c r="A160" s="137"/>
      <c r="B160" s="138"/>
      <c r="C160" s="139"/>
      <c r="D160" s="140"/>
      <c r="E160" s="141"/>
      <c r="F160" s="142"/>
      <c r="G160" s="143"/>
      <c r="H160" s="143"/>
      <c r="I160" s="139"/>
      <c r="J160" s="138"/>
      <c r="K160" s="144"/>
      <c r="L160" s="145"/>
      <c r="M160" s="137"/>
      <c r="N160" s="138"/>
      <c r="O160" s="139"/>
      <c r="P160" s="140"/>
      <c r="Q160" s="141"/>
      <c r="R160" s="142"/>
      <c r="S160" s="143"/>
      <c r="T160" s="143"/>
      <c r="U160" s="139"/>
      <c r="V160" s="138"/>
      <c r="W160" s="144"/>
    </row>
    <row r="161" spans="1:28" ht="12.75" customHeight="1">
      <c r="A161" s="146"/>
      <c r="B161" s="146" t="s">
        <v>32</v>
      </c>
      <c r="C161" s="147"/>
      <c r="D161" s="148" t="s">
        <v>33</v>
      </c>
      <c r="E161" s="148" t="s">
        <v>34</v>
      </c>
      <c r="F161" s="148" t="s">
        <v>35</v>
      </c>
      <c r="G161" s="149" t="s">
        <v>36</v>
      </c>
      <c r="H161" s="150"/>
      <c r="I161" s="147" t="s">
        <v>37</v>
      </c>
      <c r="J161" s="148" t="s">
        <v>32</v>
      </c>
      <c r="K161" s="146" t="s">
        <v>38</v>
      </c>
      <c r="L161" s="28">
        <v>150</v>
      </c>
      <c r="M161" s="146"/>
      <c r="N161" s="146" t="s">
        <v>32</v>
      </c>
      <c r="O161" s="147"/>
      <c r="P161" s="148" t="s">
        <v>33</v>
      </c>
      <c r="Q161" s="148" t="s">
        <v>34</v>
      </c>
      <c r="R161" s="148" t="s">
        <v>35</v>
      </c>
      <c r="S161" s="149" t="s">
        <v>36</v>
      </c>
      <c r="T161" s="150"/>
      <c r="U161" s="147" t="s">
        <v>37</v>
      </c>
      <c r="V161" s="148" t="s">
        <v>32</v>
      </c>
      <c r="W161" s="151" t="s">
        <v>38</v>
      </c>
      <c r="X161" s="230" t="s">
        <v>734</v>
      </c>
      <c r="Y161" s="316" t="s">
        <v>735</v>
      </c>
      <c r="Z161" s="318" t="s">
        <v>736</v>
      </c>
      <c r="AA161" s="316" t="s">
        <v>735</v>
      </c>
      <c r="AB161" s="318" t="s">
        <v>736</v>
      </c>
    </row>
    <row r="162" spans="1:28" ht="12.75">
      <c r="A162" s="152" t="s">
        <v>38</v>
      </c>
      <c r="B162" s="152" t="s">
        <v>39</v>
      </c>
      <c r="C162" s="153" t="s">
        <v>40</v>
      </c>
      <c r="D162" s="154" t="s">
        <v>41</v>
      </c>
      <c r="E162" s="154" t="s">
        <v>42</v>
      </c>
      <c r="F162" s="154"/>
      <c r="G162" s="155" t="s">
        <v>40</v>
      </c>
      <c r="H162" s="155" t="s">
        <v>37</v>
      </c>
      <c r="I162" s="153"/>
      <c r="J162" s="152" t="s">
        <v>39</v>
      </c>
      <c r="K162" s="152"/>
      <c r="L162" s="28">
        <v>150</v>
      </c>
      <c r="M162" s="152" t="s">
        <v>38</v>
      </c>
      <c r="N162" s="152" t="s">
        <v>39</v>
      </c>
      <c r="O162" s="153" t="s">
        <v>40</v>
      </c>
      <c r="P162" s="154" t="s">
        <v>41</v>
      </c>
      <c r="Q162" s="154" t="s">
        <v>42</v>
      </c>
      <c r="R162" s="154"/>
      <c r="S162" s="155" t="s">
        <v>40</v>
      </c>
      <c r="T162" s="155" t="s">
        <v>37</v>
      </c>
      <c r="U162" s="153"/>
      <c r="V162" s="152" t="s">
        <v>39</v>
      </c>
      <c r="W162" s="156"/>
      <c r="X162" s="231" t="s">
        <v>737</v>
      </c>
      <c r="Y162" s="317"/>
      <c r="Z162" s="319"/>
      <c r="AA162" s="317"/>
      <c r="AB162" s="319"/>
    </row>
    <row r="163" spans="1:28" ht="16.5" customHeight="1">
      <c r="A163" s="157">
        <v>-1.875</v>
      </c>
      <c r="B163" s="158">
        <v>0</v>
      </c>
      <c r="C163" s="159">
        <v>9</v>
      </c>
      <c r="D163" s="216" t="s">
        <v>59</v>
      </c>
      <c r="E163" s="161" t="s">
        <v>23</v>
      </c>
      <c r="F163" s="172">
        <v>10</v>
      </c>
      <c r="G163" s="163">
        <v>620</v>
      </c>
      <c r="H163" s="163"/>
      <c r="I163" s="164">
        <v>10</v>
      </c>
      <c r="J163" s="165">
        <v>8</v>
      </c>
      <c r="K163" s="221">
        <v>1.875</v>
      </c>
      <c r="L163" s="28"/>
      <c r="M163" s="157">
        <v>-0.875</v>
      </c>
      <c r="N163" s="158">
        <v>3</v>
      </c>
      <c r="O163" s="159">
        <v>9</v>
      </c>
      <c r="P163" s="216" t="s">
        <v>510</v>
      </c>
      <c r="Q163" s="161" t="s">
        <v>31</v>
      </c>
      <c r="R163" s="172">
        <v>12</v>
      </c>
      <c r="S163" s="163"/>
      <c r="T163" s="163">
        <v>980</v>
      </c>
      <c r="U163" s="164">
        <v>10</v>
      </c>
      <c r="V163" s="165">
        <v>5</v>
      </c>
      <c r="W163" s="217">
        <v>0.875</v>
      </c>
      <c r="X163" s="221">
        <f>A163+M163</f>
        <v>-2.75</v>
      </c>
      <c r="Y163" s="232">
        <f>O163</f>
        <v>9</v>
      </c>
      <c r="Z163" s="233">
        <f>MIN(MAX(X163+12,0),24)</f>
        <v>9.25</v>
      </c>
      <c r="AA163" s="232">
        <f>U163</f>
        <v>10</v>
      </c>
      <c r="AB163" s="233">
        <f>24-Z163</f>
        <v>14.75</v>
      </c>
    </row>
    <row r="164" spans="1:28" ht="16.5" customHeight="1">
      <c r="A164" s="157">
        <v>-0.9375</v>
      </c>
      <c r="B164" s="158">
        <v>4</v>
      </c>
      <c r="C164" s="159">
        <v>6</v>
      </c>
      <c r="D164" s="216" t="s">
        <v>59</v>
      </c>
      <c r="E164" s="161" t="s">
        <v>23</v>
      </c>
      <c r="F164" s="172">
        <v>11</v>
      </c>
      <c r="G164" s="163">
        <v>650</v>
      </c>
      <c r="H164" s="163"/>
      <c r="I164" s="164">
        <v>4</v>
      </c>
      <c r="J164" s="165">
        <v>4</v>
      </c>
      <c r="K164" s="221">
        <v>0.9375</v>
      </c>
      <c r="L164" s="28"/>
      <c r="M164" s="157">
        <v>-0.875</v>
      </c>
      <c r="N164" s="158">
        <v>3</v>
      </c>
      <c r="O164" s="159">
        <v>6</v>
      </c>
      <c r="P164" s="216" t="s">
        <v>510</v>
      </c>
      <c r="Q164" s="161" t="s">
        <v>31</v>
      </c>
      <c r="R164" s="172">
        <v>12</v>
      </c>
      <c r="S164" s="163"/>
      <c r="T164" s="163">
        <v>980</v>
      </c>
      <c r="U164" s="164">
        <v>4</v>
      </c>
      <c r="V164" s="165">
        <v>5</v>
      </c>
      <c r="W164" s="217">
        <v>0.875</v>
      </c>
      <c r="X164" s="221">
        <f>A164+M164</f>
        <v>-1.8125</v>
      </c>
      <c r="Y164" s="232">
        <f>O164</f>
        <v>6</v>
      </c>
      <c r="Z164" s="233">
        <f>MIN(MAX(X164+12,0),24)</f>
        <v>10.1875</v>
      </c>
      <c r="AA164" s="232">
        <f>U164</f>
        <v>4</v>
      </c>
      <c r="AB164" s="233">
        <f>24-Z164</f>
        <v>13.8125</v>
      </c>
    </row>
    <row r="165" spans="1:28" ht="16.5" customHeight="1">
      <c r="A165" s="157">
        <v>-0.9375</v>
      </c>
      <c r="B165" s="158">
        <v>4</v>
      </c>
      <c r="C165" s="159">
        <v>2</v>
      </c>
      <c r="D165" s="216" t="s">
        <v>59</v>
      </c>
      <c r="E165" s="161" t="s">
        <v>23</v>
      </c>
      <c r="F165" s="162">
        <v>11</v>
      </c>
      <c r="G165" s="163">
        <v>650</v>
      </c>
      <c r="H165" s="163"/>
      <c r="I165" s="164">
        <v>7</v>
      </c>
      <c r="J165" s="165">
        <v>4</v>
      </c>
      <c r="K165" s="221">
        <v>0.9375</v>
      </c>
      <c r="L165" s="28"/>
      <c r="M165" s="157">
        <v>13.125</v>
      </c>
      <c r="N165" s="158">
        <v>8</v>
      </c>
      <c r="O165" s="159">
        <v>2</v>
      </c>
      <c r="P165" s="216" t="s">
        <v>882</v>
      </c>
      <c r="Q165" s="161" t="s">
        <v>31</v>
      </c>
      <c r="R165" s="162">
        <v>12</v>
      </c>
      <c r="S165" s="163">
        <v>50</v>
      </c>
      <c r="T165" s="163"/>
      <c r="U165" s="164">
        <v>7</v>
      </c>
      <c r="V165" s="165">
        <v>0</v>
      </c>
      <c r="W165" s="217">
        <v>-13.125</v>
      </c>
      <c r="X165" s="221">
        <f>A165+M165</f>
        <v>12.1875</v>
      </c>
      <c r="Y165" s="232">
        <f>O165</f>
        <v>2</v>
      </c>
      <c r="Z165" s="233">
        <f>MIN(MAX(X165+12,0),24)</f>
        <v>24</v>
      </c>
      <c r="AA165" s="232">
        <f>U165</f>
        <v>7</v>
      </c>
      <c r="AB165" s="233">
        <f>24-Z165</f>
        <v>0</v>
      </c>
    </row>
    <row r="166" spans="1:28" ht="16.5" customHeight="1">
      <c r="A166" s="157">
        <v>-0.9375</v>
      </c>
      <c r="B166" s="158">
        <v>4</v>
      </c>
      <c r="C166" s="159">
        <v>8</v>
      </c>
      <c r="D166" s="216" t="s">
        <v>59</v>
      </c>
      <c r="E166" s="161" t="s">
        <v>23</v>
      </c>
      <c r="F166" s="172">
        <v>11</v>
      </c>
      <c r="G166" s="163">
        <v>650</v>
      </c>
      <c r="H166" s="163"/>
      <c r="I166" s="164">
        <v>5</v>
      </c>
      <c r="J166" s="165">
        <v>4</v>
      </c>
      <c r="K166" s="221">
        <v>0.9375</v>
      </c>
      <c r="L166" s="28"/>
      <c r="M166" s="157">
        <v>-0.875</v>
      </c>
      <c r="N166" s="158">
        <v>3</v>
      </c>
      <c r="O166" s="159">
        <v>8</v>
      </c>
      <c r="P166" s="216" t="s">
        <v>510</v>
      </c>
      <c r="Q166" s="161" t="s">
        <v>31</v>
      </c>
      <c r="R166" s="172">
        <v>12</v>
      </c>
      <c r="S166" s="163"/>
      <c r="T166" s="163">
        <v>980</v>
      </c>
      <c r="U166" s="164">
        <v>5</v>
      </c>
      <c r="V166" s="165">
        <v>5</v>
      </c>
      <c r="W166" s="217">
        <v>0.875</v>
      </c>
      <c r="X166" s="221">
        <f>A166+M166</f>
        <v>-1.8125</v>
      </c>
      <c r="Y166" s="232">
        <f>O166</f>
        <v>8</v>
      </c>
      <c r="Z166" s="233">
        <f>MIN(MAX(X166+12,0),24)</f>
        <v>10.1875</v>
      </c>
      <c r="AA166" s="232">
        <f>U166</f>
        <v>5</v>
      </c>
      <c r="AB166" s="233">
        <f>24-Z166</f>
        <v>13.8125</v>
      </c>
    </row>
    <row r="167" spans="1:28" ht="16.5" customHeight="1">
      <c r="A167" s="157">
        <v>15</v>
      </c>
      <c r="B167" s="158">
        <v>8</v>
      </c>
      <c r="C167" s="159">
        <v>3</v>
      </c>
      <c r="D167" s="216" t="s">
        <v>883</v>
      </c>
      <c r="E167" s="161" t="s">
        <v>30</v>
      </c>
      <c r="F167" s="172">
        <v>4</v>
      </c>
      <c r="G167" s="163">
        <v>2000</v>
      </c>
      <c r="H167" s="163"/>
      <c r="I167" s="164">
        <v>1</v>
      </c>
      <c r="J167" s="165">
        <v>0</v>
      </c>
      <c r="K167" s="221">
        <v>-15</v>
      </c>
      <c r="L167" s="28"/>
      <c r="M167" s="157">
        <v>-0.875</v>
      </c>
      <c r="N167" s="158">
        <v>3</v>
      </c>
      <c r="O167" s="159">
        <v>3</v>
      </c>
      <c r="P167" s="216" t="s">
        <v>510</v>
      </c>
      <c r="Q167" s="161" t="s">
        <v>31</v>
      </c>
      <c r="R167" s="172">
        <v>12</v>
      </c>
      <c r="S167" s="163"/>
      <c r="T167" s="163">
        <v>980</v>
      </c>
      <c r="U167" s="164">
        <v>1</v>
      </c>
      <c r="V167" s="165">
        <v>5</v>
      </c>
      <c r="W167" s="217">
        <v>0.875</v>
      </c>
      <c r="X167" s="221">
        <f>A167+M167</f>
        <v>14.125</v>
      </c>
      <c r="Y167" s="232">
        <f>O167</f>
        <v>3</v>
      </c>
      <c r="Z167" s="233">
        <f>MIN(MAX(X167+12,0),24)</f>
        <v>24</v>
      </c>
      <c r="AA167" s="232">
        <f>U167</f>
        <v>1</v>
      </c>
      <c r="AB167" s="233">
        <f>24-Z167</f>
        <v>0</v>
      </c>
    </row>
    <row r="168" spans="1:23" s="41" customFormat="1" ht="30" customHeight="1">
      <c r="A168" s="29"/>
      <c r="B168" s="29"/>
      <c r="C168" s="56"/>
      <c r="D168" s="29"/>
      <c r="E168" s="29"/>
      <c r="F168" s="29"/>
      <c r="G168" s="29"/>
      <c r="H168" s="29"/>
      <c r="I168" s="56"/>
      <c r="J168" s="29"/>
      <c r="K168" s="29"/>
      <c r="L168" s="54"/>
      <c r="M168" s="29"/>
      <c r="N168" s="29"/>
      <c r="O168" s="56"/>
      <c r="P168" s="29"/>
      <c r="Q168" s="29"/>
      <c r="R168" s="225"/>
      <c r="S168" s="29"/>
      <c r="T168" s="29"/>
      <c r="U168" s="56"/>
      <c r="V168" s="29"/>
      <c r="W168" s="29"/>
    </row>
    <row r="169" spans="1:23" s="41" customFormat="1" ht="15">
      <c r="A169" s="20"/>
      <c r="B169" s="21" t="s">
        <v>5</v>
      </c>
      <c r="C169" s="22"/>
      <c r="D169" s="21"/>
      <c r="E169" s="23" t="s">
        <v>96</v>
      </c>
      <c r="F169" s="24"/>
      <c r="G169" s="25" t="s">
        <v>7</v>
      </c>
      <c r="H169" s="25"/>
      <c r="I169" s="26" t="s">
        <v>46</v>
      </c>
      <c r="J169" s="26"/>
      <c r="K169" s="27"/>
      <c r="L169" s="28">
        <v>150</v>
      </c>
      <c r="M169" s="20"/>
      <c r="N169" s="21" t="s">
        <v>5</v>
      </c>
      <c r="O169" s="22"/>
      <c r="P169" s="21"/>
      <c r="Q169" s="23" t="s">
        <v>97</v>
      </c>
      <c r="R169" s="24"/>
      <c r="S169" s="25" t="s">
        <v>7</v>
      </c>
      <c r="T169" s="25"/>
      <c r="U169" s="26" t="s">
        <v>48</v>
      </c>
      <c r="V169" s="26"/>
      <c r="W169" s="27"/>
    </row>
    <row r="170" spans="1:23" s="41" customFormat="1" ht="12.75">
      <c r="A170" s="30"/>
      <c r="B170" s="30"/>
      <c r="C170" s="31"/>
      <c r="D170" s="32"/>
      <c r="E170" s="32"/>
      <c r="F170" s="32"/>
      <c r="G170" s="33" t="s">
        <v>11</v>
      </c>
      <c r="H170" s="33"/>
      <c r="I170" s="26" t="s">
        <v>13</v>
      </c>
      <c r="J170" s="26"/>
      <c r="K170" s="27"/>
      <c r="L170" s="28">
        <v>150</v>
      </c>
      <c r="M170" s="30"/>
      <c r="N170" s="30"/>
      <c r="O170" s="31"/>
      <c r="P170" s="32"/>
      <c r="Q170" s="32"/>
      <c r="R170" s="32"/>
      <c r="S170" s="33" t="s">
        <v>11</v>
      </c>
      <c r="T170" s="33"/>
      <c r="U170" s="26" t="s">
        <v>49</v>
      </c>
      <c r="V170" s="26"/>
      <c r="W170" s="27"/>
    </row>
    <row r="171" spans="1:23" s="41" customFormat="1" ht="4.5" customHeight="1">
      <c r="A171" s="97"/>
      <c r="B171" s="98"/>
      <c r="C171" s="99"/>
      <c r="D171" s="100"/>
      <c r="E171" s="101"/>
      <c r="F171" s="102"/>
      <c r="G171" s="103"/>
      <c r="H171" s="103"/>
      <c r="I171" s="99"/>
      <c r="J171" s="98"/>
      <c r="K171" s="104"/>
      <c r="L171" s="92"/>
      <c r="M171" s="97"/>
      <c r="N171" s="98"/>
      <c r="O171" s="99"/>
      <c r="P171" s="100"/>
      <c r="Q171" s="101"/>
      <c r="R171" s="102"/>
      <c r="S171" s="103"/>
      <c r="T171" s="103"/>
      <c r="U171" s="99"/>
      <c r="V171" s="98"/>
      <c r="W171" s="104"/>
    </row>
    <row r="172" spans="1:23" s="41" customFormat="1" ht="12.75" customHeight="1">
      <c r="A172" s="105"/>
      <c r="B172" s="106"/>
      <c r="C172" s="107"/>
      <c r="D172" s="108"/>
      <c r="E172" s="36" t="s">
        <v>14</v>
      </c>
      <c r="F172" s="109" t="s">
        <v>884</v>
      </c>
      <c r="G172" s="110"/>
      <c r="H172" s="111"/>
      <c r="I172" s="111"/>
      <c r="J172" s="106"/>
      <c r="K172" s="112"/>
      <c r="L172" s="113"/>
      <c r="M172" s="105"/>
      <c r="N172" s="106"/>
      <c r="O172" s="107"/>
      <c r="P172" s="108"/>
      <c r="Q172" s="36" t="s">
        <v>14</v>
      </c>
      <c r="R172" s="109" t="s">
        <v>249</v>
      </c>
      <c r="S172" s="110"/>
      <c r="T172" s="111"/>
      <c r="U172" s="111"/>
      <c r="V172" s="106"/>
      <c r="W172" s="112"/>
    </row>
    <row r="173" spans="1:23" s="41" customFormat="1" ht="12.75" customHeight="1">
      <c r="A173" s="105"/>
      <c r="B173" s="106"/>
      <c r="C173" s="107"/>
      <c r="D173" s="108"/>
      <c r="E173" s="42" t="s">
        <v>15</v>
      </c>
      <c r="F173" s="109" t="s">
        <v>841</v>
      </c>
      <c r="G173" s="115"/>
      <c r="H173" s="111"/>
      <c r="I173" s="111"/>
      <c r="J173" s="106"/>
      <c r="K173" s="112"/>
      <c r="L173" s="113"/>
      <c r="M173" s="105"/>
      <c r="N173" s="106"/>
      <c r="O173" s="107"/>
      <c r="P173" s="108"/>
      <c r="Q173" s="42" t="s">
        <v>15</v>
      </c>
      <c r="R173" s="109" t="s">
        <v>885</v>
      </c>
      <c r="S173" s="115"/>
      <c r="T173" s="111"/>
      <c r="U173" s="111"/>
      <c r="V173" s="106"/>
      <c r="W173" s="112"/>
    </row>
    <row r="174" spans="1:23" s="41" customFormat="1" ht="12.75" customHeight="1">
      <c r="A174" s="105"/>
      <c r="B174" s="106"/>
      <c r="C174" s="107"/>
      <c r="D174" s="108"/>
      <c r="E174" s="42" t="s">
        <v>16</v>
      </c>
      <c r="F174" s="109" t="s">
        <v>886</v>
      </c>
      <c r="G174" s="110"/>
      <c r="H174" s="111"/>
      <c r="I174" s="111"/>
      <c r="J174" s="106"/>
      <c r="K174" s="112"/>
      <c r="L174" s="113"/>
      <c r="M174" s="105"/>
      <c r="N174" s="106"/>
      <c r="O174" s="107"/>
      <c r="P174" s="108"/>
      <c r="Q174" s="42" t="s">
        <v>16</v>
      </c>
      <c r="R174" s="109" t="s">
        <v>157</v>
      </c>
      <c r="S174" s="110"/>
      <c r="T174" s="111"/>
      <c r="U174" s="111"/>
      <c r="V174" s="106"/>
      <c r="W174" s="112"/>
    </row>
    <row r="175" spans="1:23" s="41" customFormat="1" ht="12.75" customHeight="1">
      <c r="A175" s="105"/>
      <c r="B175" s="106"/>
      <c r="C175" s="107"/>
      <c r="D175" s="108"/>
      <c r="E175" s="36" t="s">
        <v>18</v>
      </c>
      <c r="F175" s="109" t="s">
        <v>887</v>
      </c>
      <c r="G175" s="110"/>
      <c r="H175" s="111"/>
      <c r="I175" s="111"/>
      <c r="J175" s="106"/>
      <c r="K175" s="112"/>
      <c r="L175" s="113"/>
      <c r="M175" s="105"/>
      <c r="N175" s="106"/>
      <c r="O175" s="107"/>
      <c r="P175" s="108"/>
      <c r="Q175" s="36" t="s">
        <v>18</v>
      </c>
      <c r="R175" s="109" t="s">
        <v>888</v>
      </c>
      <c r="S175" s="110"/>
      <c r="T175" s="111"/>
      <c r="U175" s="111"/>
      <c r="V175" s="106"/>
      <c r="W175" s="112"/>
    </row>
    <row r="176" spans="1:23" s="41" customFormat="1" ht="12.75" customHeight="1">
      <c r="A176" s="117" t="s">
        <v>14</v>
      </c>
      <c r="B176" s="118" t="s">
        <v>889</v>
      </c>
      <c r="C176" s="107"/>
      <c r="D176" s="108"/>
      <c r="E176" s="119"/>
      <c r="F176" s="110"/>
      <c r="G176" s="36" t="s">
        <v>14</v>
      </c>
      <c r="H176" s="120" t="s">
        <v>566</v>
      </c>
      <c r="I176" s="110"/>
      <c r="J176" s="115"/>
      <c r="K176" s="112"/>
      <c r="L176" s="113"/>
      <c r="M176" s="117" t="s">
        <v>14</v>
      </c>
      <c r="N176" s="118" t="s">
        <v>890</v>
      </c>
      <c r="O176" s="107"/>
      <c r="P176" s="108"/>
      <c r="Q176" s="119"/>
      <c r="R176" s="110"/>
      <c r="S176" s="36" t="s">
        <v>14</v>
      </c>
      <c r="T176" s="178" t="s">
        <v>186</v>
      </c>
      <c r="U176" s="110"/>
      <c r="V176" s="115"/>
      <c r="W176" s="112"/>
    </row>
    <row r="177" spans="1:23" s="41" customFormat="1" ht="12.75" customHeight="1">
      <c r="A177" s="121" t="s">
        <v>15</v>
      </c>
      <c r="B177" s="125" t="s">
        <v>190</v>
      </c>
      <c r="C177" s="122"/>
      <c r="D177" s="108"/>
      <c r="E177" s="119"/>
      <c r="F177" s="123"/>
      <c r="G177" s="42" t="s">
        <v>15</v>
      </c>
      <c r="H177" s="120" t="s">
        <v>891</v>
      </c>
      <c r="I177" s="110"/>
      <c r="J177" s="115"/>
      <c r="K177" s="112"/>
      <c r="L177" s="113"/>
      <c r="M177" s="121" t="s">
        <v>15</v>
      </c>
      <c r="N177" s="118" t="s">
        <v>321</v>
      </c>
      <c r="O177" s="122"/>
      <c r="P177" s="108"/>
      <c r="Q177" s="119"/>
      <c r="R177" s="123"/>
      <c r="S177" s="42" t="s">
        <v>15</v>
      </c>
      <c r="T177" s="120" t="s">
        <v>892</v>
      </c>
      <c r="U177" s="110"/>
      <c r="V177" s="115"/>
      <c r="W177" s="112"/>
    </row>
    <row r="178" spans="1:23" s="41" customFormat="1" ht="12.75" customHeight="1">
      <c r="A178" s="121" t="s">
        <v>16</v>
      </c>
      <c r="B178" s="118" t="s">
        <v>893</v>
      </c>
      <c r="C178" s="107"/>
      <c r="D178" s="108"/>
      <c r="E178" s="119"/>
      <c r="F178" s="123"/>
      <c r="G178" s="42" t="s">
        <v>16</v>
      </c>
      <c r="H178" s="120" t="s">
        <v>223</v>
      </c>
      <c r="I178" s="110"/>
      <c r="J178" s="110"/>
      <c r="K178" s="112"/>
      <c r="L178" s="113"/>
      <c r="M178" s="121" t="s">
        <v>16</v>
      </c>
      <c r="N178" s="118" t="s">
        <v>894</v>
      </c>
      <c r="O178" s="107"/>
      <c r="P178" s="108"/>
      <c r="Q178" s="119"/>
      <c r="R178" s="123"/>
      <c r="S178" s="42" t="s">
        <v>16</v>
      </c>
      <c r="T178" s="120" t="s">
        <v>327</v>
      </c>
      <c r="U178" s="110"/>
      <c r="V178" s="110"/>
      <c r="W178" s="112"/>
    </row>
    <row r="179" spans="1:23" s="41" customFormat="1" ht="12.75" customHeight="1">
      <c r="A179" s="117" t="s">
        <v>18</v>
      </c>
      <c r="B179" s="118" t="s">
        <v>12</v>
      </c>
      <c r="C179" s="122"/>
      <c r="D179" s="108"/>
      <c r="E179" s="119"/>
      <c r="F179" s="110"/>
      <c r="G179" s="36" t="s">
        <v>18</v>
      </c>
      <c r="H179" s="120" t="s">
        <v>895</v>
      </c>
      <c r="I179" s="110"/>
      <c r="J179" s="124" t="s">
        <v>154</v>
      </c>
      <c r="K179" s="112"/>
      <c r="L179" s="113"/>
      <c r="M179" s="117" t="s">
        <v>18</v>
      </c>
      <c r="N179" s="125" t="s">
        <v>799</v>
      </c>
      <c r="O179" s="122"/>
      <c r="P179" s="108"/>
      <c r="Q179" s="119"/>
      <c r="R179" s="110"/>
      <c r="S179" s="36" t="s">
        <v>18</v>
      </c>
      <c r="T179" s="120" t="s">
        <v>896</v>
      </c>
      <c r="U179" s="110"/>
      <c r="V179" s="124" t="s">
        <v>154</v>
      </c>
      <c r="W179" s="112"/>
    </row>
    <row r="180" spans="1:23" s="41" customFormat="1" ht="12.75" customHeight="1">
      <c r="A180" s="126"/>
      <c r="B180" s="122"/>
      <c r="C180" s="122"/>
      <c r="D180" s="108"/>
      <c r="E180" s="36" t="s">
        <v>14</v>
      </c>
      <c r="F180" s="109" t="s">
        <v>897</v>
      </c>
      <c r="G180" s="110"/>
      <c r="H180" s="127"/>
      <c r="I180" s="128" t="s">
        <v>23</v>
      </c>
      <c r="J180" s="129" t="s">
        <v>898</v>
      </c>
      <c r="K180" s="112"/>
      <c r="L180" s="113"/>
      <c r="M180" s="126"/>
      <c r="N180" s="122"/>
      <c r="O180" s="122"/>
      <c r="P180" s="108"/>
      <c r="Q180" s="36" t="s">
        <v>14</v>
      </c>
      <c r="R180" s="109" t="s">
        <v>899</v>
      </c>
      <c r="S180" s="110"/>
      <c r="T180" s="127"/>
      <c r="U180" s="128" t="s">
        <v>23</v>
      </c>
      <c r="V180" s="129" t="s">
        <v>900</v>
      </c>
      <c r="W180" s="112"/>
    </row>
    <row r="181" spans="1:23" s="41" customFormat="1" ht="12.75" customHeight="1">
      <c r="A181" s="105"/>
      <c r="B181" s="130" t="s">
        <v>25</v>
      </c>
      <c r="C181" s="107"/>
      <c r="D181" s="108"/>
      <c r="E181" s="42" t="s">
        <v>15</v>
      </c>
      <c r="F181" s="109" t="s">
        <v>66</v>
      </c>
      <c r="G181" s="110"/>
      <c r="H181" s="111"/>
      <c r="I181" s="128" t="s">
        <v>27</v>
      </c>
      <c r="J181" s="131" t="s">
        <v>901</v>
      </c>
      <c r="K181" s="112"/>
      <c r="L181" s="113"/>
      <c r="M181" s="105"/>
      <c r="N181" s="130" t="s">
        <v>25</v>
      </c>
      <c r="O181" s="107"/>
      <c r="P181" s="108"/>
      <c r="Q181" s="42" t="s">
        <v>15</v>
      </c>
      <c r="R181" s="109" t="s">
        <v>902</v>
      </c>
      <c r="S181" s="110"/>
      <c r="T181" s="111"/>
      <c r="U181" s="128" t="s">
        <v>27</v>
      </c>
      <c r="V181" s="131" t="s">
        <v>903</v>
      </c>
      <c r="W181" s="112"/>
    </row>
    <row r="182" spans="1:23" s="41" customFormat="1" ht="12.75" customHeight="1">
      <c r="A182" s="105"/>
      <c r="B182" s="130" t="s">
        <v>904</v>
      </c>
      <c r="C182" s="107"/>
      <c r="D182" s="108"/>
      <c r="E182" s="42" t="s">
        <v>16</v>
      </c>
      <c r="F182" s="109" t="s">
        <v>604</v>
      </c>
      <c r="G182" s="115"/>
      <c r="H182" s="111"/>
      <c r="I182" s="128" t="s">
        <v>30</v>
      </c>
      <c r="J182" s="131" t="s">
        <v>905</v>
      </c>
      <c r="K182" s="112"/>
      <c r="L182" s="113"/>
      <c r="M182" s="105"/>
      <c r="N182" s="130" t="s">
        <v>906</v>
      </c>
      <c r="O182" s="107"/>
      <c r="P182" s="108"/>
      <c r="Q182" s="42" t="s">
        <v>16</v>
      </c>
      <c r="R182" s="109" t="s">
        <v>907</v>
      </c>
      <c r="S182" s="115"/>
      <c r="T182" s="111"/>
      <c r="U182" s="128" t="s">
        <v>30</v>
      </c>
      <c r="V182" s="131" t="s">
        <v>908</v>
      </c>
      <c r="W182" s="112"/>
    </row>
    <row r="183" spans="1:23" s="41" customFormat="1" ht="12.75" customHeight="1">
      <c r="A183" s="132"/>
      <c r="B183" s="133"/>
      <c r="C183" s="133"/>
      <c r="D183" s="108"/>
      <c r="E183" s="36" t="s">
        <v>18</v>
      </c>
      <c r="F183" s="118" t="s">
        <v>909</v>
      </c>
      <c r="G183" s="133"/>
      <c r="H183" s="133"/>
      <c r="I183" s="134" t="s">
        <v>31</v>
      </c>
      <c r="J183" s="131" t="s">
        <v>905</v>
      </c>
      <c r="K183" s="135"/>
      <c r="L183" s="136"/>
      <c r="M183" s="132"/>
      <c r="N183" s="133"/>
      <c r="O183" s="133"/>
      <c r="P183" s="108"/>
      <c r="Q183" s="36" t="s">
        <v>18</v>
      </c>
      <c r="R183" s="118" t="s">
        <v>327</v>
      </c>
      <c r="S183" s="133"/>
      <c r="T183" s="133"/>
      <c r="U183" s="134" t="s">
        <v>31</v>
      </c>
      <c r="V183" s="131" t="s">
        <v>908</v>
      </c>
      <c r="W183" s="135"/>
    </row>
    <row r="184" spans="1:23" ht="4.5" customHeight="1">
      <c r="A184" s="137"/>
      <c r="B184" s="138"/>
      <c r="C184" s="139"/>
      <c r="D184" s="140"/>
      <c r="E184" s="141"/>
      <c r="F184" s="142"/>
      <c r="G184" s="143"/>
      <c r="H184" s="143"/>
      <c r="I184" s="139"/>
      <c r="J184" s="138"/>
      <c r="K184" s="144"/>
      <c r="L184" s="145"/>
      <c r="M184" s="137"/>
      <c r="N184" s="138"/>
      <c r="O184" s="139"/>
      <c r="P184" s="140"/>
      <c r="Q184" s="141"/>
      <c r="R184" s="142"/>
      <c r="S184" s="143"/>
      <c r="T184" s="143"/>
      <c r="U184" s="139"/>
      <c r="V184" s="138"/>
      <c r="W184" s="144"/>
    </row>
    <row r="185" spans="1:28" ht="12.75" customHeight="1">
      <c r="A185" s="146"/>
      <c r="B185" s="146" t="s">
        <v>32</v>
      </c>
      <c r="C185" s="147"/>
      <c r="D185" s="148" t="s">
        <v>33</v>
      </c>
      <c r="E185" s="148" t="s">
        <v>34</v>
      </c>
      <c r="F185" s="148" t="s">
        <v>35</v>
      </c>
      <c r="G185" s="149" t="s">
        <v>36</v>
      </c>
      <c r="H185" s="150"/>
      <c r="I185" s="147" t="s">
        <v>37</v>
      </c>
      <c r="J185" s="148" t="s">
        <v>32</v>
      </c>
      <c r="K185" s="146" t="s">
        <v>38</v>
      </c>
      <c r="L185" s="28">
        <v>150</v>
      </c>
      <c r="M185" s="146"/>
      <c r="N185" s="146" t="s">
        <v>32</v>
      </c>
      <c r="O185" s="147"/>
      <c r="P185" s="148" t="s">
        <v>33</v>
      </c>
      <c r="Q185" s="148" t="s">
        <v>34</v>
      </c>
      <c r="R185" s="148" t="s">
        <v>35</v>
      </c>
      <c r="S185" s="149" t="s">
        <v>36</v>
      </c>
      <c r="T185" s="150"/>
      <c r="U185" s="147" t="s">
        <v>37</v>
      </c>
      <c r="V185" s="148" t="s">
        <v>32</v>
      </c>
      <c r="W185" s="151" t="s">
        <v>38</v>
      </c>
      <c r="X185" s="230" t="s">
        <v>734</v>
      </c>
      <c r="Y185" s="316" t="s">
        <v>735</v>
      </c>
      <c r="Z185" s="318" t="s">
        <v>736</v>
      </c>
      <c r="AA185" s="316" t="s">
        <v>735</v>
      </c>
      <c r="AB185" s="318" t="s">
        <v>736</v>
      </c>
    </row>
    <row r="186" spans="1:28" ht="12.75">
      <c r="A186" s="152" t="s">
        <v>38</v>
      </c>
      <c r="B186" s="152" t="s">
        <v>39</v>
      </c>
      <c r="C186" s="153" t="s">
        <v>40</v>
      </c>
      <c r="D186" s="154" t="s">
        <v>41</v>
      </c>
      <c r="E186" s="154" t="s">
        <v>42</v>
      </c>
      <c r="F186" s="154"/>
      <c r="G186" s="155" t="s">
        <v>40</v>
      </c>
      <c r="H186" s="155" t="s">
        <v>37</v>
      </c>
      <c r="I186" s="153"/>
      <c r="J186" s="152" t="s">
        <v>39</v>
      </c>
      <c r="K186" s="152"/>
      <c r="L186" s="28">
        <v>150</v>
      </c>
      <c r="M186" s="152" t="s">
        <v>38</v>
      </c>
      <c r="N186" s="152" t="s">
        <v>39</v>
      </c>
      <c r="O186" s="153" t="s">
        <v>40</v>
      </c>
      <c r="P186" s="154" t="s">
        <v>41</v>
      </c>
      <c r="Q186" s="154" t="s">
        <v>42</v>
      </c>
      <c r="R186" s="154"/>
      <c r="S186" s="155" t="s">
        <v>40</v>
      </c>
      <c r="T186" s="155" t="s">
        <v>37</v>
      </c>
      <c r="U186" s="153"/>
      <c r="V186" s="152" t="s">
        <v>39</v>
      </c>
      <c r="W186" s="156"/>
      <c r="X186" s="231" t="s">
        <v>737</v>
      </c>
      <c r="Y186" s="317"/>
      <c r="Z186" s="319"/>
      <c r="AA186" s="317"/>
      <c r="AB186" s="319"/>
    </row>
    <row r="187" spans="1:28" ht="16.5" customHeight="1">
      <c r="A187" s="157">
        <v>2.1875</v>
      </c>
      <c r="B187" s="158">
        <v>6</v>
      </c>
      <c r="C187" s="159">
        <v>8</v>
      </c>
      <c r="D187" s="220" t="s">
        <v>68</v>
      </c>
      <c r="E187" s="161" t="s">
        <v>23</v>
      </c>
      <c r="F187" s="172">
        <v>9</v>
      </c>
      <c r="G187" s="163">
        <v>150</v>
      </c>
      <c r="H187" s="163"/>
      <c r="I187" s="164">
        <v>10</v>
      </c>
      <c r="J187" s="165">
        <v>2</v>
      </c>
      <c r="K187" s="221">
        <v>-2.1875</v>
      </c>
      <c r="L187" s="28"/>
      <c r="M187" s="157">
        <v>-5</v>
      </c>
      <c r="N187" s="158">
        <v>1</v>
      </c>
      <c r="O187" s="159">
        <v>8</v>
      </c>
      <c r="P187" s="216" t="s">
        <v>59</v>
      </c>
      <c r="Q187" s="161" t="s">
        <v>27</v>
      </c>
      <c r="R187" s="172">
        <v>9</v>
      </c>
      <c r="S187" s="163"/>
      <c r="T187" s="163">
        <v>50</v>
      </c>
      <c r="U187" s="164">
        <v>10</v>
      </c>
      <c r="V187" s="165">
        <v>7</v>
      </c>
      <c r="W187" s="217">
        <v>5</v>
      </c>
      <c r="X187" s="221">
        <f>A187+M187</f>
        <v>-2.8125</v>
      </c>
      <c r="Y187" s="232">
        <f>O187</f>
        <v>8</v>
      </c>
      <c r="Z187" s="233">
        <f>MIN(MAX(X187+12,0),24)</f>
        <v>9.1875</v>
      </c>
      <c r="AA187" s="232">
        <f>U187</f>
        <v>10</v>
      </c>
      <c r="AB187" s="233">
        <f>24-Z187</f>
        <v>14.8125</v>
      </c>
    </row>
    <row r="188" spans="1:28" ht="16.5" customHeight="1">
      <c r="A188" s="157">
        <v>-4.1875</v>
      </c>
      <c r="B188" s="158">
        <v>1</v>
      </c>
      <c r="C188" s="159">
        <v>3</v>
      </c>
      <c r="D188" s="216" t="s">
        <v>70</v>
      </c>
      <c r="E188" s="161" t="s">
        <v>27</v>
      </c>
      <c r="F188" s="162">
        <v>8</v>
      </c>
      <c r="G188" s="163"/>
      <c r="H188" s="163">
        <v>100</v>
      </c>
      <c r="I188" s="164">
        <v>7</v>
      </c>
      <c r="J188" s="165">
        <v>7</v>
      </c>
      <c r="K188" s="221">
        <v>4.1875</v>
      </c>
      <c r="L188" s="28"/>
      <c r="M188" s="157">
        <v>5.75</v>
      </c>
      <c r="N188" s="158">
        <v>7</v>
      </c>
      <c r="O188" s="159">
        <v>3</v>
      </c>
      <c r="P188" s="224" t="s">
        <v>43</v>
      </c>
      <c r="Q188" s="161" t="s">
        <v>23</v>
      </c>
      <c r="R188" s="162">
        <v>9</v>
      </c>
      <c r="S188" s="163">
        <v>400</v>
      </c>
      <c r="T188" s="163"/>
      <c r="U188" s="164">
        <v>7</v>
      </c>
      <c r="V188" s="165">
        <v>1</v>
      </c>
      <c r="W188" s="217">
        <v>-5.75</v>
      </c>
      <c r="X188" s="221">
        <f>A188+M188</f>
        <v>1.5625</v>
      </c>
      <c r="Y188" s="232">
        <f>O188</f>
        <v>3</v>
      </c>
      <c r="Z188" s="233">
        <f>MIN(MAX(X188+12,0),24)</f>
        <v>13.5625</v>
      </c>
      <c r="AA188" s="232">
        <f>U188</f>
        <v>7</v>
      </c>
      <c r="AB188" s="233">
        <f>24-Z188</f>
        <v>10.4375</v>
      </c>
    </row>
    <row r="189" spans="1:28" ht="16.5" customHeight="1">
      <c r="A189" s="157">
        <v>1.5</v>
      </c>
      <c r="B189" s="158">
        <v>4</v>
      </c>
      <c r="C189" s="159">
        <v>6</v>
      </c>
      <c r="D189" s="224" t="s">
        <v>68</v>
      </c>
      <c r="E189" s="161" t="s">
        <v>23</v>
      </c>
      <c r="F189" s="162">
        <v>8</v>
      </c>
      <c r="G189" s="163">
        <v>120</v>
      </c>
      <c r="H189" s="163"/>
      <c r="I189" s="164">
        <v>1</v>
      </c>
      <c r="J189" s="165">
        <v>4</v>
      </c>
      <c r="K189" s="221">
        <v>-1.5</v>
      </c>
      <c r="L189" s="28"/>
      <c r="M189" s="157">
        <v>-0.625</v>
      </c>
      <c r="N189" s="158">
        <v>4</v>
      </c>
      <c r="O189" s="159">
        <v>6</v>
      </c>
      <c r="P189" s="224" t="s">
        <v>68</v>
      </c>
      <c r="Q189" s="161" t="s">
        <v>23</v>
      </c>
      <c r="R189" s="162">
        <v>8</v>
      </c>
      <c r="S189" s="163">
        <v>120</v>
      </c>
      <c r="T189" s="163"/>
      <c r="U189" s="164">
        <v>1</v>
      </c>
      <c r="V189" s="165">
        <v>4</v>
      </c>
      <c r="W189" s="217">
        <v>0.625</v>
      </c>
      <c r="X189" s="221">
        <f>A189+M189</f>
        <v>0.875</v>
      </c>
      <c r="Y189" s="232">
        <f>O189</f>
        <v>6</v>
      </c>
      <c r="Z189" s="233">
        <f>MIN(MAX(X189+12,0),24)</f>
        <v>12.875</v>
      </c>
      <c r="AA189" s="232">
        <f>U189</f>
        <v>1</v>
      </c>
      <c r="AB189" s="233">
        <f>24-Z189</f>
        <v>11.125</v>
      </c>
    </row>
    <row r="190" spans="1:28" ht="16.5" customHeight="1">
      <c r="A190" s="157">
        <v>-4.1875</v>
      </c>
      <c r="B190" s="158">
        <v>1</v>
      </c>
      <c r="C190" s="159">
        <v>5</v>
      </c>
      <c r="D190" s="216" t="s">
        <v>59</v>
      </c>
      <c r="E190" s="161" t="s">
        <v>27</v>
      </c>
      <c r="F190" s="172">
        <v>9</v>
      </c>
      <c r="G190" s="163"/>
      <c r="H190" s="163">
        <v>100</v>
      </c>
      <c r="I190" s="164">
        <v>2</v>
      </c>
      <c r="J190" s="165">
        <v>7</v>
      </c>
      <c r="K190" s="221">
        <v>4.1875</v>
      </c>
      <c r="L190" s="28"/>
      <c r="M190" s="157">
        <v>5.75</v>
      </c>
      <c r="N190" s="158">
        <v>7</v>
      </c>
      <c r="O190" s="159">
        <v>5</v>
      </c>
      <c r="P190" s="224" t="s">
        <v>43</v>
      </c>
      <c r="Q190" s="161" t="s">
        <v>23</v>
      </c>
      <c r="R190" s="172">
        <v>9</v>
      </c>
      <c r="S190" s="163">
        <v>400</v>
      </c>
      <c r="T190" s="163"/>
      <c r="U190" s="164">
        <v>2</v>
      </c>
      <c r="V190" s="165">
        <v>1</v>
      </c>
      <c r="W190" s="217">
        <v>-5.75</v>
      </c>
      <c r="X190" s="221">
        <f>A190+M190</f>
        <v>1.5625</v>
      </c>
      <c r="Y190" s="232">
        <f>O190</f>
        <v>5</v>
      </c>
      <c r="Z190" s="233">
        <f>MIN(MAX(X190+12,0),24)</f>
        <v>13.5625</v>
      </c>
      <c r="AA190" s="232">
        <f>U190</f>
        <v>2</v>
      </c>
      <c r="AB190" s="233">
        <f>24-Z190</f>
        <v>10.4375</v>
      </c>
    </row>
    <row r="191" spans="1:28" ht="16.5" customHeight="1">
      <c r="A191" s="157">
        <v>3.1875</v>
      </c>
      <c r="B191" s="158">
        <v>8</v>
      </c>
      <c r="C191" s="159">
        <v>4</v>
      </c>
      <c r="D191" s="224" t="s">
        <v>68</v>
      </c>
      <c r="E191" s="161" t="s">
        <v>23</v>
      </c>
      <c r="F191" s="172">
        <v>10</v>
      </c>
      <c r="G191" s="163">
        <v>180</v>
      </c>
      <c r="H191" s="163"/>
      <c r="I191" s="164">
        <v>9</v>
      </c>
      <c r="J191" s="165">
        <v>0</v>
      </c>
      <c r="K191" s="221">
        <v>-3.1875</v>
      </c>
      <c r="L191" s="28"/>
      <c r="M191" s="157">
        <v>-5</v>
      </c>
      <c r="N191" s="158">
        <v>1</v>
      </c>
      <c r="O191" s="159">
        <v>4</v>
      </c>
      <c r="P191" s="224" t="s">
        <v>43</v>
      </c>
      <c r="Q191" s="161" t="s">
        <v>23</v>
      </c>
      <c r="R191" s="172">
        <v>8</v>
      </c>
      <c r="S191" s="163"/>
      <c r="T191" s="163">
        <v>50</v>
      </c>
      <c r="U191" s="164">
        <v>9</v>
      </c>
      <c r="V191" s="165">
        <v>7</v>
      </c>
      <c r="W191" s="217">
        <v>5</v>
      </c>
      <c r="X191" s="221">
        <f>A191+M191</f>
        <v>-1.8125</v>
      </c>
      <c r="Y191" s="232">
        <f>O191</f>
        <v>4</v>
      </c>
      <c r="Z191" s="233">
        <f>MIN(MAX(X191+12,0),24)</f>
        <v>10.1875</v>
      </c>
      <c r="AA191" s="232">
        <f>U191</f>
        <v>9</v>
      </c>
      <c r="AB191" s="233">
        <f>24-Z191</f>
        <v>13.8125</v>
      </c>
    </row>
    <row r="192" spans="1:23" s="41" customFormat="1" ht="9.75" customHeight="1">
      <c r="A192" s="226"/>
      <c r="B192" s="227"/>
      <c r="C192" s="49"/>
      <c r="D192" s="50"/>
      <c r="E192" s="51"/>
      <c r="F192" s="52"/>
      <c r="G192" s="53"/>
      <c r="H192" s="53"/>
      <c r="I192" s="49"/>
      <c r="J192" s="227"/>
      <c r="K192" s="226"/>
      <c r="L192" s="28"/>
      <c r="M192" s="226"/>
      <c r="N192" s="227"/>
      <c r="O192" s="49"/>
      <c r="P192" s="50"/>
      <c r="Q192" s="51"/>
      <c r="R192" s="52"/>
      <c r="S192" s="53"/>
      <c r="T192" s="53"/>
      <c r="U192" s="49"/>
      <c r="V192" s="227"/>
      <c r="W192" s="226"/>
    </row>
    <row r="193" spans="1:23" s="41" customFormat="1" ht="15">
      <c r="A193" s="20"/>
      <c r="B193" s="21" t="s">
        <v>5</v>
      </c>
      <c r="C193" s="22"/>
      <c r="D193" s="21"/>
      <c r="E193" s="23" t="s">
        <v>398</v>
      </c>
      <c r="F193" s="24"/>
      <c r="G193" s="25" t="s">
        <v>7</v>
      </c>
      <c r="H193" s="25"/>
      <c r="I193" s="26" t="s">
        <v>8</v>
      </c>
      <c r="J193" s="26"/>
      <c r="K193" s="27"/>
      <c r="L193" s="28">
        <v>150</v>
      </c>
      <c r="M193" s="20"/>
      <c r="N193" s="21" t="s">
        <v>5</v>
      </c>
      <c r="O193" s="22"/>
      <c r="P193" s="21"/>
      <c r="Q193" s="23" t="s">
        <v>399</v>
      </c>
      <c r="R193" s="24"/>
      <c r="S193" s="25" t="s">
        <v>7</v>
      </c>
      <c r="T193" s="25"/>
      <c r="U193" s="26" t="s">
        <v>10</v>
      </c>
      <c r="V193" s="26"/>
      <c r="W193" s="27"/>
    </row>
    <row r="194" spans="1:23" s="41" customFormat="1" ht="12.75">
      <c r="A194" s="30"/>
      <c r="B194" s="30"/>
      <c r="C194" s="31"/>
      <c r="D194" s="32"/>
      <c r="E194" s="32"/>
      <c r="F194" s="32"/>
      <c r="G194" s="33" t="s">
        <v>11</v>
      </c>
      <c r="H194" s="33"/>
      <c r="I194" s="26" t="s">
        <v>12</v>
      </c>
      <c r="J194" s="26"/>
      <c r="K194" s="27"/>
      <c r="L194" s="28">
        <v>150</v>
      </c>
      <c r="M194" s="30"/>
      <c r="N194" s="30"/>
      <c r="O194" s="31"/>
      <c r="P194" s="32"/>
      <c r="Q194" s="32"/>
      <c r="R194" s="32"/>
      <c r="S194" s="33" t="s">
        <v>11</v>
      </c>
      <c r="T194" s="33"/>
      <c r="U194" s="26" t="s">
        <v>13</v>
      </c>
      <c r="V194" s="26"/>
      <c r="W194" s="27"/>
    </row>
    <row r="195" spans="1:23" s="41" customFormat="1" ht="4.5" customHeight="1">
      <c r="A195" s="97"/>
      <c r="B195" s="98"/>
      <c r="C195" s="99"/>
      <c r="D195" s="100"/>
      <c r="E195" s="101"/>
      <c r="F195" s="102"/>
      <c r="G195" s="103"/>
      <c r="H195" s="103"/>
      <c r="I195" s="99"/>
      <c r="J195" s="98"/>
      <c r="K195" s="104"/>
      <c r="L195" s="92"/>
      <c r="M195" s="97"/>
      <c r="N195" s="98"/>
      <c r="O195" s="99"/>
      <c r="P195" s="100"/>
      <c r="Q195" s="101"/>
      <c r="R195" s="102"/>
      <c r="S195" s="103"/>
      <c r="T195" s="103"/>
      <c r="U195" s="99"/>
      <c r="V195" s="98"/>
      <c r="W195" s="104"/>
    </row>
    <row r="196" spans="1:23" s="41" customFormat="1" ht="12.75" customHeight="1">
      <c r="A196" s="105"/>
      <c r="B196" s="106"/>
      <c r="C196" s="107"/>
      <c r="D196" s="108"/>
      <c r="E196" s="36" t="s">
        <v>14</v>
      </c>
      <c r="F196" s="109" t="s">
        <v>486</v>
      </c>
      <c r="G196" s="110"/>
      <c r="H196" s="111"/>
      <c r="I196" s="111"/>
      <c r="J196" s="106"/>
      <c r="K196" s="112"/>
      <c r="L196" s="113"/>
      <c r="M196" s="105"/>
      <c r="N196" s="106"/>
      <c r="O196" s="107"/>
      <c r="P196" s="108"/>
      <c r="Q196" s="36" t="s">
        <v>14</v>
      </c>
      <c r="R196" s="109" t="s">
        <v>789</v>
      </c>
      <c r="S196" s="110"/>
      <c r="T196" s="111"/>
      <c r="U196" s="111"/>
      <c r="V196" s="106"/>
      <c r="W196" s="112"/>
    </row>
    <row r="197" spans="1:23" s="41" customFormat="1" ht="12.75" customHeight="1">
      <c r="A197" s="105"/>
      <c r="B197" s="106"/>
      <c r="C197" s="107"/>
      <c r="D197" s="108"/>
      <c r="E197" s="42" t="s">
        <v>15</v>
      </c>
      <c r="F197" s="109" t="s">
        <v>634</v>
      </c>
      <c r="G197" s="115"/>
      <c r="H197" s="111"/>
      <c r="I197" s="111"/>
      <c r="J197" s="106"/>
      <c r="K197" s="112"/>
      <c r="L197" s="113"/>
      <c r="M197" s="105"/>
      <c r="N197" s="106"/>
      <c r="O197" s="107"/>
      <c r="P197" s="108"/>
      <c r="Q197" s="42" t="s">
        <v>15</v>
      </c>
      <c r="R197" s="109" t="s">
        <v>910</v>
      </c>
      <c r="S197" s="115"/>
      <c r="T197" s="111"/>
      <c r="U197" s="111"/>
      <c r="V197" s="106"/>
      <c r="W197" s="112"/>
    </row>
    <row r="198" spans="1:23" s="41" customFormat="1" ht="12.75" customHeight="1">
      <c r="A198" s="105"/>
      <c r="B198" s="106"/>
      <c r="C198" s="107"/>
      <c r="D198" s="108"/>
      <c r="E198" s="42" t="s">
        <v>16</v>
      </c>
      <c r="F198" s="109" t="s">
        <v>911</v>
      </c>
      <c r="G198" s="110"/>
      <c r="H198" s="111"/>
      <c r="I198" s="111"/>
      <c r="J198" s="106"/>
      <c r="K198" s="112"/>
      <c r="L198" s="113"/>
      <c r="M198" s="105"/>
      <c r="N198" s="106"/>
      <c r="O198" s="107"/>
      <c r="P198" s="108"/>
      <c r="Q198" s="42" t="s">
        <v>16</v>
      </c>
      <c r="R198" s="109" t="s">
        <v>58</v>
      </c>
      <c r="S198" s="110"/>
      <c r="T198" s="111"/>
      <c r="U198" s="111"/>
      <c r="V198" s="106"/>
      <c r="W198" s="112"/>
    </row>
    <row r="199" spans="1:23" s="41" customFormat="1" ht="12.75" customHeight="1">
      <c r="A199" s="105"/>
      <c r="B199" s="106"/>
      <c r="C199" s="107"/>
      <c r="D199" s="108"/>
      <c r="E199" s="36" t="s">
        <v>18</v>
      </c>
      <c r="F199" s="109" t="s">
        <v>912</v>
      </c>
      <c r="G199" s="110"/>
      <c r="H199" s="111"/>
      <c r="I199" s="111"/>
      <c r="J199" s="106"/>
      <c r="K199" s="112"/>
      <c r="L199" s="113"/>
      <c r="M199" s="105"/>
      <c r="N199" s="106"/>
      <c r="O199" s="107"/>
      <c r="P199" s="108"/>
      <c r="Q199" s="36" t="s">
        <v>18</v>
      </c>
      <c r="R199" s="109" t="s">
        <v>913</v>
      </c>
      <c r="S199" s="110"/>
      <c r="T199" s="111"/>
      <c r="U199" s="111"/>
      <c r="V199" s="106"/>
      <c r="W199" s="112"/>
    </row>
    <row r="200" spans="1:23" s="41" customFormat="1" ht="12.75" customHeight="1">
      <c r="A200" s="117" t="s">
        <v>14</v>
      </c>
      <c r="B200" s="118" t="s">
        <v>153</v>
      </c>
      <c r="C200" s="107"/>
      <c r="D200" s="108"/>
      <c r="E200" s="119"/>
      <c r="F200" s="110"/>
      <c r="G200" s="36" t="s">
        <v>14</v>
      </c>
      <c r="H200" s="178" t="s">
        <v>914</v>
      </c>
      <c r="I200" s="110"/>
      <c r="J200" s="115"/>
      <c r="K200" s="112"/>
      <c r="L200" s="113"/>
      <c r="M200" s="117" t="s">
        <v>14</v>
      </c>
      <c r="N200" s="118" t="s">
        <v>915</v>
      </c>
      <c r="O200" s="107"/>
      <c r="P200" s="108"/>
      <c r="Q200" s="119"/>
      <c r="R200" s="110"/>
      <c r="S200" s="36" t="s">
        <v>14</v>
      </c>
      <c r="T200" s="120" t="s">
        <v>916</v>
      </c>
      <c r="U200" s="110"/>
      <c r="V200" s="115"/>
      <c r="W200" s="112"/>
    </row>
    <row r="201" spans="1:23" s="41" customFormat="1" ht="12.75" customHeight="1">
      <c r="A201" s="121" t="s">
        <v>15</v>
      </c>
      <c r="B201" s="118" t="s">
        <v>917</v>
      </c>
      <c r="C201" s="122"/>
      <c r="D201" s="108"/>
      <c r="E201" s="119"/>
      <c r="F201" s="123"/>
      <c r="G201" s="42" t="s">
        <v>15</v>
      </c>
      <c r="H201" s="178" t="s">
        <v>186</v>
      </c>
      <c r="I201" s="110"/>
      <c r="J201" s="115"/>
      <c r="K201" s="112"/>
      <c r="L201" s="113"/>
      <c r="M201" s="121" t="s">
        <v>15</v>
      </c>
      <c r="N201" s="118" t="s">
        <v>17</v>
      </c>
      <c r="O201" s="122"/>
      <c r="P201" s="108"/>
      <c r="Q201" s="119"/>
      <c r="R201" s="123"/>
      <c r="S201" s="42" t="s">
        <v>15</v>
      </c>
      <c r="T201" s="120" t="s">
        <v>918</v>
      </c>
      <c r="U201" s="110"/>
      <c r="V201" s="115"/>
      <c r="W201" s="112"/>
    </row>
    <row r="202" spans="1:23" s="41" customFormat="1" ht="12.75" customHeight="1">
      <c r="A202" s="121" t="s">
        <v>16</v>
      </c>
      <c r="B202" s="118" t="s">
        <v>919</v>
      </c>
      <c r="C202" s="107"/>
      <c r="D202" s="108"/>
      <c r="E202" s="119"/>
      <c r="F202" s="123"/>
      <c r="G202" s="42" t="s">
        <v>16</v>
      </c>
      <c r="H202" s="120" t="s">
        <v>78</v>
      </c>
      <c r="I202" s="110"/>
      <c r="J202" s="110"/>
      <c r="K202" s="112"/>
      <c r="L202" s="113"/>
      <c r="M202" s="121" t="s">
        <v>16</v>
      </c>
      <c r="N202" s="118" t="s">
        <v>920</v>
      </c>
      <c r="O202" s="107"/>
      <c r="P202" s="108"/>
      <c r="Q202" s="119"/>
      <c r="R202" s="123"/>
      <c r="S202" s="42" t="s">
        <v>16</v>
      </c>
      <c r="T202" s="120" t="s">
        <v>921</v>
      </c>
      <c r="U202" s="110"/>
      <c r="V202" s="110"/>
      <c r="W202" s="112"/>
    </row>
    <row r="203" spans="1:23" s="41" customFormat="1" ht="12.75" customHeight="1">
      <c r="A203" s="117" t="s">
        <v>18</v>
      </c>
      <c r="B203" s="118" t="s">
        <v>566</v>
      </c>
      <c r="C203" s="122"/>
      <c r="D203" s="108"/>
      <c r="E203" s="119"/>
      <c r="F203" s="110"/>
      <c r="G203" s="36" t="s">
        <v>18</v>
      </c>
      <c r="H203" s="120" t="s">
        <v>616</v>
      </c>
      <c r="I203" s="110"/>
      <c r="J203" s="124" t="s">
        <v>154</v>
      </c>
      <c r="K203" s="112"/>
      <c r="L203" s="113"/>
      <c r="M203" s="117" t="s">
        <v>18</v>
      </c>
      <c r="N203" s="125" t="s">
        <v>766</v>
      </c>
      <c r="O203" s="122"/>
      <c r="P203" s="108"/>
      <c r="Q203" s="119"/>
      <c r="R203" s="110"/>
      <c r="S203" s="36" t="s">
        <v>18</v>
      </c>
      <c r="T203" s="120" t="s">
        <v>922</v>
      </c>
      <c r="U203" s="110"/>
      <c r="V203" s="124" t="s">
        <v>154</v>
      </c>
      <c r="W203" s="112"/>
    </row>
    <row r="204" spans="1:23" s="41" customFormat="1" ht="12.75" customHeight="1">
      <c r="A204" s="126"/>
      <c r="B204" s="122"/>
      <c r="C204" s="122"/>
      <c r="D204" s="108"/>
      <c r="E204" s="36" t="s">
        <v>14</v>
      </c>
      <c r="F204" s="109" t="s">
        <v>923</v>
      </c>
      <c r="G204" s="110"/>
      <c r="H204" s="127"/>
      <c r="I204" s="128" t="s">
        <v>23</v>
      </c>
      <c r="J204" s="129" t="s">
        <v>924</v>
      </c>
      <c r="K204" s="112"/>
      <c r="L204" s="113"/>
      <c r="M204" s="126"/>
      <c r="N204" s="122"/>
      <c r="O204" s="122"/>
      <c r="P204" s="108"/>
      <c r="Q204" s="36" t="s">
        <v>14</v>
      </c>
      <c r="R204" s="109" t="s">
        <v>146</v>
      </c>
      <c r="S204" s="110"/>
      <c r="T204" s="127"/>
      <c r="U204" s="128" t="s">
        <v>23</v>
      </c>
      <c r="V204" s="129" t="s">
        <v>925</v>
      </c>
      <c r="W204" s="112"/>
    </row>
    <row r="205" spans="1:23" s="41" customFormat="1" ht="12.75" customHeight="1">
      <c r="A205" s="105"/>
      <c r="B205" s="130" t="s">
        <v>25</v>
      </c>
      <c r="C205" s="107"/>
      <c r="D205" s="108"/>
      <c r="E205" s="42" t="s">
        <v>15</v>
      </c>
      <c r="F205" s="109" t="s">
        <v>926</v>
      </c>
      <c r="G205" s="110"/>
      <c r="H205" s="111"/>
      <c r="I205" s="128" t="s">
        <v>27</v>
      </c>
      <c r="J205" s="131" t="s">
        <v>927</v>
      </c>
      <c r="K205" s="112"/>
      <c r="L205" s="113"/>
      <c r="M205" s="105"/>
      <c r="N205" s="130" t="s">
        <v>25</v>
      </c>
      <c r="O205" s="107"/>
      <c r="P205" s="108"/>
      <c r="Q205" s="42" t="s">
        <v>15</v>
      </c>
      <c r="R205" s="109" t="s">
        <v>327</v>
      </c>
      <c r="S205" s="110"/>
      <c r="T205" s="111"/>
      <c r="U205" s="128" t="s">
        <v>27</v>
      </c>
      <c r="V205" s="131" t="s">
        <v>925</v>
      </c>
      <c r="W205" s="112"/>
    </row>
    <row r="206" spans="1:23" s="41" customFormat="1" ht="12.75" customHeight="1">
      <c r="A206" s="105"/>
      <c r="B206" s="130" t="s">
        <v>906</v>
      </c>
      <c r="C206" s="107"/>
      <c r="D206" s="108"/>
      <c r="E206" s="42" t="s">
        <v>16</v>
      </c>
      <c r="F206" s="109" t="s">
        <v>66</v>
      </c>
      <c r="G206" s="115"/>
      <c r="H206" s="111"/>
      <c r="I206" s="128" t="s">
        <v>30</v>
      </c>
      <c r="J206" s="131" t="s">
        <v>928</v>
      </c>
      <c r="K206" s="112"/>
      <c r="L206" s="113"/>
      <c r="M206" s="105"/>
      <c r="N206" s="130" t="s">
        <v>929</v>
      </c>
      <c r="O206" s="107"/>
      <c r="P206" s="108"/>
      <c r="Q206" s="42" t="s">
        <v>16</v>
      </c>
      <c r="R206" s="109" t="s">
        <v>930</v>
      </c>
      <c r="S206" s="115"/>
      <c r="T206" s="111"/>
      <c r="U206" s="128" t="s">
        <v>30</v>
      </c>
      <c r="V206" s="131" t="s">
        <v>931</v>
      </c>
      <c r="W206" s="112"/>
    </row>
    <row r="207" spans="1:23" s="41" customFormat="1" ht="12.75" customHeight="1">
      <c r="A207" s="132"/>
      <c r="B207" s="133"/>
      <c r="C207" s="133"/>
      <c r="D207" s="108"/>
      <c r="E207" s="36" t="s">
        <v>18</v>
      </c>
      <c r="F207" s="118" t="s">
        <v>932</v>
      </c>
      <c r="G207" s="133"/>
      <c r="H207" s="133"/>
      <c r="I207" s="134" t="s">
        <v>31</v>
      </c>
      <c r="J207" s="131" t="s">
        <v>933</v>
      </c>
      <c r="K207" s="135"/>
      <c r="L207" s="136"/>
      <c r="M207" s="132"/>
      <c r="N207" s="133"/>
      <c r="O207" s="133"/>
      <c r="P207" s="108"/>
      <c r="Q207" s="36" t="s">
        <v>18</v>
      </c>
      <c r="R207" s="118" t="s">
        <v>455</v>
      </c>
      <c r="S207" s="133"/>
      <c r="T207" s="133"/>
      <c r="U207" s="134" t="s">
        <v>31</v>
      </c>
      <c r="V207" s="131" t="s">
        <v>931</v>
      </c>
      <c r="W207" s="135"/>
    </row>
    <row r="208" spans="1:23" ht="4.5" customHeight="1">
      <c r="A208" s="137"/>
      <c r="B208" s="138"/>
      <c r="C208" s="139"/>
      <c r="D208" s="140"/>
      <c r="E208" s="141"/>
      <c r="F208" s="142"/>
      <c r="G208" s="143"/>
      <c r="H208" s="143"/>
      <c r="I208" s="139"/>
      <c r="J208" s="138"/>
      <c r="K208" s="144"/>
      <c r="L208" s="145"/>
      <c r="M208" s="137"/>
      <c r="N208" s="138"/>
      <c r="O208" s="139"/>
      <c r="P208" s="140"/>
      <c r="Q208" s="141"/>
      <c r="R208" s="142"/>
      <c r="S208" s="143"/>
      <c r="T208" s="143"/>
      <c r="U208" s="139"/>
      <c r="V208" s="138"/>
      <c r="W208" s="144"/>
    </row>
    <row r="209" spans="1:28" ht="14.25" customHeight="1">
      <c r="A209" s="146"/>
      <c r="B209" s="146" t="s">
        <v>32</v>
      </c>
      <c r="C209" s="147"/>
      <c r="D209" s="148" t="s">
        <v>33</v>
      </c>
      <c r="E209" s="148" t="s">
        <v>34</v>
      </c>
      <c r="F209" s="148" t="s">
        <v>35</v>
      </c>
      <c r="G209" s="149" t="s">
        <v>36</v>
      </c>
      <c r="H209" s="150"/>
      <c r="I209" s="147" t="s">
        <v>37</v>
      </c>
      <c r="J209" s="148" t="s">
        <v>32</v>
      </c>
      <c r="K209" s="146" t="s">
        <v>38</v>
      </c>
      <c r="L209" s="28">
        <v>150</v>
      </c>
      <c r="M209" s="146"/>
      <c r="N209" s="146" t="s">
        <v>32</v>
      </c>
      <c r="O209" s="147"/>
      <c r="P209" s="148" t="s">
        <v>33</v>
      </c>
      <c r="Q209" s="148" t="s">
        <v>34</v>
      </c>
      <c r="R209" s="148" t="s">
        <v>35</v>
      </c>
      <c r="S209" s="149" t="s">
        <v>36</v>
      </c>
      <c r="T209" s="150"/>
      <c r="U209" s="147" t="s">
        <v>37</v>
      </c>
      <c r="V209" s="148" t="s">
        <v>32</v>
      </c>
      <c r="W209" s="151" t="s">
        <v>38</v>
      </c>
      <c r="X209" s="230" t="s">
        <v>734</v>
      </c>
      <c r="Y209" s="316" t="s">
        <v>735</v>
      </c>
      <c r="Z209" s="318" t="s">
        <v>736</v>
      </c>
      <c r="AA209" s="316" t="s">
        <v>735</v>
      </c>
      <c r="AB209" s="318" t="s">
        <v>736</v>
      </c>
    </row>
    <row r="210" spans="1:28" ht="14.25" customHeight="1">
      <c r="A210" s="152" t="s">
        <v>38</v>
      </c>
      <c r="B210" s="152" t="s">
        <v>39</v>
      </c>
      <c r="C210" s="153" t="s">
        <v>40</v>
      </c>
      <c r="D210" s="154" t="s">
        <v>41</v>
      </c>
      <c r="E210" s="154" t="s">
        <v>42</v>
      </c>
      <c r="F210" s="154"/>
      <c r="G210" s="155" t="s">
        <v>40</v>
      </c>
      <c r="H210" s="155" t="s">
        <v>37</v>
      </c>
      <c r="I210" s="153"/>
      <c r="J210" s="152" t="s">
        <v>39</v>
      </c>
      <c r="K210" s="152"/>
      <c r="L210" s="28">
        <v>150</v>
      </c>
      <c r="M210" s="152" t="s">
        <v>38</v>
      </c>
      <c r="N210" s="152" t="s">
        <v>39</v>
      </c>
      <c r="O210" s="153" t="s">
        <v>40</v>
      </c>
      <c r="P210" s="154" t="s">
        <v>41</v>
      </c>
      <c r="Q210" s="154" t="s">
        <v>42</v>
      </c>
      <c r="R210" s="154"/>
      <c r="S210" s="155" t="s">
        <v>40</v>
      </c>
      <c r="T210" s="155" t="s">
        <v>37</v>
      </c>
      <c r="U210" s="153"/>
      <c r="V210" s="152" t="s">
        <v>39</v>
      </c>
      <c r="W210" s="156"/>
      <c r="X210" s="231" t="s">
        <v>737</v>
      </c>
      <c r="Y210" s="317"/>
      <c r="Z210" s="319"/>
      <c r="AA210" s="317"/>
      <c r="AB210" s="319"/>
    </row>
    <row r="211" spans="1:28" ht="16.5" customHeight="1">
      <c r="A211" s="157">
        <v>-0.4375</v>
      </c>
      <c r="B211" s="158">
        <v>4</v>
      </c>
      <c r="C211" s="159">
        <v>2</v>
      </c>
      <c r="D211" s="220" t="s">
        <v>43</v>
      </c>
      <c r="E211" s="161" t="s">
        <v>27</v>
      </c>
      <c r="F211" s="172">
        <v>7</v>
      </c>
      <c r="G211" s="163"/>
      <c r="H211" s="163">
        <v>100</v>
      </c>
      <c r="I211" s="164">
        <v>3</v>
      </c>
      <c r="J211" s="165">
        <v>4</v>
      </c>
      <c r="K211" s="221">
        <v>0.4375</v>
      </c>
      <c r="L211" s="28"/>
      <c r="M211" s="157">
        <v>-0.5</v>
      </c>
      <c r="N211" s="158">
        <v>2</v>
      </c>
      <c r="O211" s="159">
        <v>2</v>
      </c>
      <c r="P211" s="216" t="s">
        <v>60</v>
      </c>
      <c r="Q211" s="161" t="s">
        <v>30</v>
      </c>
      <c r="R211" s="172">
        <v>7</v>
      </c>
      <c r="S211" s="163">
        <v>50</v>
      </c>
      <c r="T211" s="163"/>
      <c r="U211" s="164">
        <v>3</v>
      </c>
      <c r="V211" s="165">
        <v>6</v>
      </c>
      <c r="W211" s="217">
        <v>0.5</v>
      </c>
      <c r="X211" s="221">
        <f>A211+M211</f>
        <v>-0.9375</v>
      </c>
      <c r="Y211" s="232">
        <f>O211</f>
        <v>2</v>
      </c>
      <c r="Z211" s="233">
        <f>MIN(MAX(X211+12,0),24)</f>
        <v>11.0625</v>
      </c>
      <c r="AA211" s="232">
        <f>U211</f>
        <v>3</v>
      </c>
      <c r="AB211" s="233">
        <f>24-Z211</f>
        <v>12.9375</v>
      </c>
    </row>
    <row r="212" spans="1:28" ht="16.5" customHeight="1">
      <c r="A212" s="157">
        <v>8.5</v>
      </c>
      <c r="B212" s="158">
        <v>8</v>
      </c>
      <c r="C212" s="159">
        <v>5</v>
      </c>
      <c r="D212" s="219" t="s">
        <v>934</v>
      </c>
      <c r="E212" s="161" t="s">
        <v>31</v>
      </c>
      <c r="F212" s="172">
        <v>7</v>
      </c>
      <c r="G212" s="163">
        <v>300</v>
      </c>
      <c r="H212" s="163"/>
      <c r="I212" s="164">
        <v>4</v>
      </c>
      <c r="J212" s="165">
        <v>0</v>
      </c>
      <c r="K212" s="221">
        <v>-8.5</v>
      </c>
      <c r="L212" s="28"/>
      <c r="M212" s="157">
        <v>0.5625</v>
      </c>
      <c r="N212" s="158">
        <v>5</v>
      </c>
      <c r="O212" s="159">
        <v>5</v>
      </c>
      <c r="P212" s="219" t="s">
        <v>740</v>
      </c>
      <c r="Q212" s="161" t="s">
        <v>27</v>
      </c>
      <c r="R212" s="172">
        <v>8</v>
      </c>
      <c r="S212" s="163">
        <v>90</v>
      </c>
      <c r="T212" s="163"/>
      <c r="U212" s="164">
        <v>4</v>
      </c>
      <c r="V212" s="165">
        <v>3</v>
      </c>
      <c r="W212" s="217">
        <v>-0.5625</v>
      </c>
      <c r="X212" s="221">
        <f>A212+M212</f>
        <v>9.0625</v>
      </c>
      <c r="Y212" s="232">
        <f>O212</f>
        <v>5</v>
      </c>
      <c r="Z212" s="233">
        <f>MIN(MAX(X212+12,0),24)</f>
        <v>21.0625</v>
      </c>
      <c r="AA212" s="232">
        <f>U212</f>
        <v>4</v>
      </c>
      <c r="AB212" s="233">
        <f>24-Z212</f>
        <v>2.9375</v>
      </c>
    </row>
    <row r="213" spans="1:28" ht="16.5" customHeight="1">
      <c r="A213" s="157">
        <v>-0.4375</v>
      </c>
      <c r="B213" s="158">
        <v>4</v>
      </c>
      <c r="C213" s="159">
        <v>9</v>
      </c>
      <c r="D213" s="220" t="s">
        <v>43</v>
      </c>
      <c r="E213" s="161" t="s">
        <v>27</v>
      </c>
      <c r="F213" s="172">
        <v>7</v>
      </c>
      <c r="G213" s="163"/>
      <c r="H213" s="163">
        <v>100</v>
      </c>
      <c r="I213" s="164">
        <v>8</v>
      </c>
      <c r="J213" s="165">
        <v>4</v>
      </c>
      <c r="K213" s="221">
        <v>0.4375</v>
      </c>
      <c r="L213" s="28"/>
      <c r="M213" s="157">
        <v>0.5625</v>
      </c>
      <c r="N213" s="158">
        <v>5</v>
      </c>
      <c r="O213" s="159">
        <v>9</v>
      </c>
      <c r="P213" s="216" t="s">
        <v>740</v>
      </c>
      <c r="Q213" s="161" t="s">
        <v>27</v>
      </c>
      <c r="R213" s="172">
        <v>8</v>
      </c>
      <c r="S213" s="163">
        <v>90</v>
      </c>
      <c r="T213" s="163"/>
      <c r="U213" s="164">
        <v>8</v>
      </c>
      <c r="V213" s="165">
        <v>3</v>
      </c>
      <c r="W213" s="217">
        <v>-0.5625</v>
      </c>
      <c r="X213" s="221">
        <f>A213+M213</f>
        <v>0.125</v>
      </c>
      <c r="Y213" s="232">
        <f>O213</f>
        <v>9</v>
      </c>
      <c r="Z213" s="233">
        <f>MIN(MAX(X213+12,0),24)</f>
        <v>12.125</v>
      </c>
      <c r="AA213" s="232">
        <f>U213</f>
        <v>8</v>
      </c>
      <c r="AB213" s="233">
        <f>24-Z213</f>
        <v>11.875</v>
      </c>
    </row>
    <row r="214" spans="1:28" ht="16.5" customHeight="1">
      <c r="A214" s="157">
        <v>-0.4375</v>
      </c>
      <c r="B214" s="158">
        <v>4</v>
      </c>
      <c r="C214" s="159">
        <v>6</v>
      </c>
      <c r="D214" s="220" t="s">
        <v>43</v>
      </c>
      <c r="E214" s="161" t="s">
        <v>27</v>
      </c>
      <c r="F214" s="172">
        <v>7</v>
      </c>
      <c r="G214" s="163"/>
      <c r="H214" s="163">
        <v>100</v>
      </c>
      <c r="I214" s="164">
        <v>7</v>
      </c>
      <c r="J214" s="165">
        <v>4</v>
      </c>
      <c r="K214" s="221">
        <v>0.4375</v>
      </c>
      <c r="L214" s="28"/>
      <c r="M214" s="157">
        <v>-4.4375</v>
      </c>
      <c r="N214" s="158">
        <v>0</v>
      </c>
      <c r="O214" s="159">
        <v>6</v>
      </c>
      <c r="P214" s="216" t="s">
        <v>60</v>
      </c>
      <c r="Q214" s="161" t="s">
        <v>30</v>
      </c>
      <c r="R214" s="172">
        <v>8</v>
      </c>
      <c r="S214" s="163"/>
      <c r="T214" s="163">
        <v>110</v>
      </c>
      <c r="U214" s="164">
        <v>7</v>
      </c>
      <c r="V214" s="165">
        <v>8</v>
      </c>
      <c r="W214" s="217">
        <v>4.4375</v>
      </c>
      <c r="X214" s="221">
        <f>A214+M214</f>
        <v>-4.875</v>
      </c>
      <c r="Y214" s="232">
        <f>O214</f>
        <v>6</v>
      </c>
      <c r="Z214" s="233">
        <f>MIN(MAX(X214+12,0),24)</f>
        <v>7.125</v>
      </c>
      <c r="AA214" s="232">
        <f>U214</f>
        <v>7</v>
      </c>
      <c r="AB214" s="233">
        <f>24-Z214</f>
        <v>16.875</v>
      </c>
    </row>
    <row r="215" spans="1:28" ht="16.5" customHeight="1">
      <c r="A215" s="157">
        <v>-2.375</v>
      </c>
      <c r="B215" s="158">
        <v>0</v>
      </c>
      <c r="C215" s="159">
        <v>1</v>
      </c>
      <c r="D215" s="220" t="s">
        <v>43</v>
      </c>
      <c r="E215" s="161" t="s">
        <v>23</v>
      </c>
      <c r="F215" s="172">
        <v>6</v>
      </c>
      <c r="G215" s="163"/>
      <c r="H215" s="163">
        <v>150</v>
      </c>
      <c r="I215" s="164">
        <v>10</v>
      </c>
      <c r="J215" s="165">
        <v>8</v>
      </c>
      <c r="K215" s="221">
        <v>2.375</v>
      </c>
      <c r="L215" s="28"/>
      <c r="M215" s="157">
        <v>0.8125</v>
      </c>
      <c r="N215" s="158">
        <v>8</v>
      </c>
      <c r="O215" s="159">
        <v>1</v>
      </c>
      <c r="P215" s="216" t="s">
        <v>70</v>
      </c>
      <c r="Q215" s="161" t="s">
        <v>30</v>
      </c>
      <c r="R215" s="172">
        <v>7</v>
      </c>
      <c r="S215" s="163">
        <v>100</v>
      </c>
      <c r="T215" s="163"/>
      <c r="U215" s="164">
        <v>10</v>
      </c>
      <c r="V215" s="165">
        <v>0</v>
      </c>
      <c r="W215" s="217">
        <v>-0.8125</v>
      </c>
      <c r="X215" s="221">
        <f>A215+M215</f>
        <v>-1.5625</v>
      </c>
      <c r="Y215" s="232">
        <f>O215</f>
        <v>1</v>
      </c>
      <c r="Z215" s="233">
        <f>MIN(MAX(X215+12,0),24)</f>
        <v>10.4375</v>
      </c>
      <c r="AA215" s="232">
        <f>U215</f>
        <v>10</v>
      </c>
      <c r="AB215" s="233">
        <f>24-Z215</f>
        <v>13.5625</v>
      </c>
    </row>
  </sheetData>
  <sheetProtection/>
  <mergeCells count="36">
    <mergeCell ref="Y209:Y210"/>
    <mergeCell ref="Z209:Z210"/>
    <mergeCell ref="AA209:AA210"/>
    <mergeCell ref="AB209:AB210"/>
    <mergeCell ref="Y161:Y162"/>
    <mergeCell ref="Z161:Z162"/>
    <mergeCell ref="AA161:AA162"/>
    <mergeCell ref="AB161:AB162"/>
    <mergeCell ref="Y185:Y186"/>
    <mergeCell ref="Z185:Z186"/>
    <mergeCell ref="AA185:AA186"/>
    <mergeCell ref="AB185:AB186"/>
    <mergeCell ref="Y113:Y114"/>
    <mergeCell ref="Z113:Z114"/>
    <mergeCell ref="AA113:AA114"/>
    <mergeCell ref="AB113:AB114"/>
    <mergeCell ref="Y137:Y138"/>
    <mergeCell ref="Z137:Z138"/>
    <mergeCell ref="AA137:AA138"/>
    <mergeCell ref="AB137:AB138"/>
    <mergeCell ref="Y65:Y66"/>
    <mergeCell ref="Z65:Z66"/>
    <mergeCell ref="AA65:AA66"/>
    <mergeCell ref="AB65:AB66"/>
    <mergeCell ref="Y89:Y90"/>
    <mergeCell ref="Z89:Z90"/>
    <mergeCell ref="AA89:AA90"/>
    <mergeCell ref="AB89:AB90"/>
    <mergeCell ref="Y17:Y18"/>
    <mergeCell ref="Z17:Z18"/>
    <mergeCell ref="AA17:AA18"/>
    <mergeCell ref="AB17:AB18"/>
    <mergeCell ref="Y41:Y42"/>
    <mergeCell ref="Z41:Z42"/>
    <mergeCell ref="AA41:AA42"/>
    <mergeCell ref="AB41:AB42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W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875" style="29" customWidth="1"/>
    <col min="2" max="2" width="5.00390625" style="29" customWidth="1"/>
    <col min="3" max="3" width="3.25390625" style="56" customWidth="1"/>
    <col min="4" max="4" width="5.75390625" style="29" customWidth="1"/>
    <col min="5" max="5" width="3.25390625" style="29" customWidth="1"/>
    <col min="6" max="6" width="3.75390625" style="29" customWidth="1"/>
    <col min="7" max="7" width="6.875" style="29" customWidth="1"/>
    <col min="8" max="8" width="6.25390625" style="29" customWidth="1"/>
    <col min="9" max="9" width="3.25390625" style="56" customWidth="1"/>
    <col min="10" max="10" width="5.00390625" style="29" customWidth="1"/>
    <col min="11" max="11" width="5.75390625" style="29" customWidth="1"/>
    <col min="12" max="12" width="0.74609375" style="54" customWidth="1"/>
    <col min="13" max="13" width="5.625" style="29" customWidth="1"/>
    <col min="14" max="14" width="5.00390625" style="29" customWidth="1"/>
    <col min="15" max="15" width="3.25390625" style="56" customWidth="1"/>
    <col min="16" max="16" width="5.75390625" style="29" customWidth="1"/>
    <col min="17" max="17" width="3.25390625" style="29" customWidth="1"/>
    <col min="18" max="18" width="3.75390625" style="29" customWidth="1"/>
    <col min="19" max="19" width="7.375" style="29" customWidth="1"/>
    <col min="20" max="20" width="5.75390625" style="29" customWidth="1"/>
    <col min="21" max="21" width="3.25390625" style="56" customWidth="1"/>
    <col min="22" max="22" width="5.25390625" style="29" customWidth="1"/>
    <col min="23" max="23" width="5.625" style="29" customWidth="1"/>
    <col min="24" max="16384" width="5.00390625" style="29" customWidth="1"/>
  </cols>
  <sheetData>
    <row r="1" spans="1:23" ht="15">
      <c r="A1" s="84"/>
      <c r="B1" s="85" t="s">
        <v>5</v>
      </c>
      <c r="C1" s="86"/>
      <c r="D1" s="85"/>
      <c r="E1" s="87" t="s">
        <v>6</v>
      </c>
      <c r="F1" s="88"/>
      <c r="G1" s="89" t="s">
        <v>7</v>
      </c>
      <c r="H1" s="89"/>
      <c r="I1" s="90" t="s">
        <v>8</v>
      </c>
      <c r="J1" s="90"/>
      <c r="K1" s="91"/>
      <c r="L1" s="92">
        <v>150</v>
      </c>
      <c r="M1" s="84"/>
      <c r="N1" s="85" t="s">
        <v>5</v>
      </c>
      <c r="O1" s="86"/>
      <c r="P1" s="85"/>
      <c r="Q1" s="87" t="s">
        <v>9</v>
      </c>
      <c r="R1" s="88"/>
      <c r="S1" s="89" t="s">
        <v>7</v>
      </c>
      <c r="T1" s="89"/>
      <c r="U1" s="90" t="s">
        <v>10</v>
      </c>
      <c r="V1" s="90"/>
      <c r="W1" s="91"/>
    </row>
    <row r="2" spans="1:23" ht="12.75">
      <c r="A2" s="93"/>
      <c r="B2" s="93"/>
      <c r="C2" s="94"/>
      <c r="D2" s="95"/>
      <c r="E2" s="95"/>
      <c r="F2" s="95"/>
      <c r="G2" s="96" t="s">
        <v>11</v>
      </c>
      <c r="H2" s="96"/>
      <c r="I2" s="90" t="s">
        <v>12</v>
      </c>
      <c r="J2" s="90"/>
      <c r="K2" s="91"/>
      <c r="L2" s="92">
        <v>150</v>
      </c>
      <c r="M2" s="93"/>
      <c r="N2" s="93"/>
      <c r="O2" s="94"/>
      <c r="P2" s="95"/>
      <c r="Q2" s="95"/>
      <c r="R2" s="95"/>
      <c r="S2" s="96" t="s">
        <v>11</v>
      </c>
      <c r="T2" s="96"/>
      <c r="U2" s="90" t="s">
        <v>13</v>
      </c>
      <c r="V2" s="90"/>
      <c r="W2" s="91"/>
    </row>
    <row r="3" spans="1:23" ht="4.5" customHeight="1">
      <c r="A3" s="97"/>
      <c r="B3" s="98"/>
      <c r="C3" s="99"/>
      <c r="D3" s="100"/>
      <c r="E3" s="101"/>
      <c r="F3" s="102"/>
      <c r="G3" s="103"/>
      <c r="H3" s="103"/>
      <c r="I3" s="99"/>
      <c r="J3" s="98"/>
      <c r="K3" s="104"/>
      <c r="L3" s="92"/>
      <c r="M3" s="97"/>
      <c r="N3" s="98"/>
      <c r="O3" s="99"/>
      <c r="P3" s="100"/>
      <c r="Q3" s="101"/>
      <c r="R3" s="102"/>
      <c r="S3" s="103"/>
      <c r="T3" s="103"/>
      <c r="U3" s="99"/>
      <c r="V3" s="98"/>
      <c r="W3" s="104"/>
    </row>
    <row r="4" spans="1:23" s="114" customFormat="1" ht="12.75" customHeight="1">
      <c r="A4" s="105"/>
      <c r="B4" s="106"/>
      <c r="C4" s="107"/>
      <c r="D4" s="108"/>
      <c r="E4" s="36" t="s">
        <v>14</v>
      </c>
      <c r="F4" s="109" t="s">
        <v>936</v>
      </c>
      <c r="G4" s="110"/>
      <c r="H4" s="111"/>
      <c r="I4" s="111"/>
      <c r="J4" s="106"/>
      <c r="K4" s="112"/>
      <c r="L4" s="113"/>
      <c r="M4" s="105"/>
      <c r="N4" s="106"/>
      <c r="O4" s="107"/>
      <c r="P4" s="108"/>
      <c r="Q4" s="36" t="s">
        <v>14</v>
      </c>
      <c r="R4" s="109" t="s">
        <v>937</v>
      </c>
      <c r="S4" s="110"/>
      <c r="T4" s="111"/>
      <c r="U4" s="111"/>
      <c r="V4" s="106"/>
      <c r="W4" s="112"/>
    </row>
    <row r="5" spans="1:23" s="114" customFormat="1" ht="12.75" customHeight="1">
      <c r="A5" s="105"/>
      <c r="B5" s="106"/>
      <c r="C5" s="107"/>
      <c r="D5" s="108"/>
      <c r="E5" s="42" t="s">
        <v>15</v>
      </c>
      <c r="F5" s="116" t="s">
        <v>799</v>
      </c>
      <c r="G5" s="115"/>
      <c r="H5" s="111"/>
      <c r="I5" s="111"/>
      <c r="J5" s="106"/>
      <c r="K5" s="112"/>
      <c r="L5" s="113"/>
      <c r="M5" s="105"/>
      <c r="N5" s="106"/>
      <c r="O5" s="107"/>
      <c r="P5" s="108"/>
      <c r="Q5" s="42" t="s">
        <v>15</v>
      </c>
      <c r="R5" s="109" t="s">
        <v>938</v>
      </c>
      <c r="S5" s="115"/>
      <c r="T5" s="111"/>
      <c r="U5" s="111"/>
      <c r="V5" s="106"/>
      <c r="W5" s="112"/>
    </row>
    <row r="6" spans="1:23" s="114" customFormat="1" ht="12.75" customHeight="1">
      <c r="A6" s="105"/>
      <c r="B6" s="106"/>
      <c r="C6" s="107"/>
      <c r="D6" s="108"/>
      <c r="E6" s="42" t="s">
        <v>16</v>
      </c>
      <c r="F6" s="109" t="s">
        <v>102</v>
      </c>
      <c r="G6" s="110"/>
      <c r="H6" s="111"/>
      <c r="I6" s="111"/>
      <c r="J6" s="106"/>
      <c r="K6" s="112"/>
      <c r="L6" s="113"/>
      <c r="M6" s="105"/>
      <c r="N6" s="106"/>
      <c r="O6" s="107"/>
      <c r="P6" s="108"/>
      <c r="Q6" s="42" t="s">
        <v>16</v>
      </c>
      <c r="R6" s="116" t="s">
        <v>939</v>
      </c>
      <c r="S6" s="110"/>
      <c r="T6" s="111"/>
      <c r="U6" s="111"/>
      <c r="V6" s="106"/>
      <c r="W6" s="112"/>
    </row>
    <row r="7" spans="1:23" s="114" customFormat="1" ht="12.75" customHeight="1">
      <c r="A7" s="105"/>
      <c r="B7" s="106"/>
      <c r="C7" s="107"/>
      <c r="D7" s="108"/>
      <c r="E7" s="36" t="s">
        <v>18</v>
      </c>
      <c r="F7" s="109" t="s">
        <v>940</v>
      </c>
      <c r="G7" s="110"/>
      <c r="H7" s="111"/>
      <c r="I7" s="111"/>
      <c r="J7" s="106"/>
      <c r="K7" s="112"/>
      <c r="L7" s="113"/>
      <c r="M7" s="105"/>
      <c r="N7" s="106"/>
      <c r="O7" s="107"/>
      <c r="P7" s="108"/>
      <c r="Q7" s="36" t="s">
        <v>18</v>
      </c>
      <c r="R7" s="109" t="s">
        <v>699</v>
      </c>
      <c r="S7" s="110"/>
      <c r="T7" s="111"/>
      <c r="U7" s="111"/>
      <c r="V7" s="106"/>
      <c r="W7" s="112"/>
    </row>
    <row r="8" spans="1:23" s="114" customFormat="1" ht="12.75" customHeight="1">
      <c r="A8" s="117" t="s">
        <v>14</v>
      </c>
      <c r="B8" s="118" t="s">
        <v>51</v>
      </c>
      <c r="C8" s="107"/>
      <c r="D8" s="108"/>
      <c r="E8" s="119"/>
      <c r="F8" s="110"/>
      <c r="G8" s="36" t="s">
        <v>14</v>
      </c>
      <c r="H8" s="120" t="s">
        <v>941</v>
      </c>
      <c r="I8" s="110"/>
      <c r="J8" s="115"/>
      <c r="K8" s="112"/>
      <c r="L8" s="113"/>
      <c r="M8" s="117" t="s">
        <v>14</v>
      </c>
      <c r="N8" s="118" t="s">
        <v>942</v>
      </c>
      <c r="O8" s="107"/>
      <c r="P8" s="108"/>
      <c r="Q8" s="119"/>
      <c r="R8" s="110"/>
      <c r="S8" s="36" t="s">
        <v>14</v>
      </c>
      <c r="T8" s="120" t="s">
        <v>633</v>
      </c>
      <c r="U8" s="110"/>
      <c r="V8" s="115"/>
      <c r="W8" s="112"/>
    </row>
    <row r="9" spans="1:23" s="114" customFormat="1" ht="12.75" customHeight="1">
      <c r="A9" s="121" t="s">
        <v>15</v>
      </c>
      <c r="B9" s="118" t="s">
        <v>719</v>
      </c>
      <c r="C9" s="122"/>
      <c r="D9" s="108"/>
      <c r="E9" s="119"/>
      <c r="F9" s="123"/>
      <c r="G9" s="42" t="s">
        <v>15</v>
      </c>
      <c r="H9" s="120" t="s">
        <v>943</v>
      </c>
      <c r="I9" s="110"/>
      <c r="J9" s="115"/>
      <c r="K9" s="112"/>
      <c r="L9" s="113"/>
      <c r="M9" s="121" t="s">
        <v>15</v>
      </c>
      <c r="N9" s="118" t="s">
        <v>944</v>
      </c>
      <c r="O9" s="122"/>
      <c r="P9" s="108"/>
      <c r="Q9" s="119"/>
      <c r="R9" s="123"/>
      <c r="S9" s="42" t="s">
        <v>15</v>
      </c>
      <c r="T9" s="120" t="s">
        <v>674</v>
      </c>
      <c r="U9" s="110"/>
      <c r="V9" s="115"/>
      <c r="W9" s="112"/>
    </row>
    <row r="10" spans="1:23" s="114" customFormat="1" ht="12.75" customHeight="1">
      <c r="A10" s="121" t="s">
        <v>16</v>
      </c>
      <c r="B10" s="118" t="s">
        <v>945</v>
      </c>
      <c r="C10" s="107"/>
      <c r="D10" s="108"/>
      <c r="E10" s="119"/>
      <c r="F10" s="123"/>
      <c r="G10" s="42" t="s">
        <v>16</v>
      </c>
      <c r="H10" s="120" t="s">
        <v>54</v>
      </c>
      <c r="I10" s="110"/>
      <c r="J10" s="110"/>
      <c r="K10" s="112"/>
      <c r="L10" s="113"/>
      <c r="M10" s="121" t="s">
        <v>16</v>
      </c>
      <c r="N10" s="118" t="s">
        <v>289</v>
      </c>
      <c r="O10" s="107"/>
      <c r="P10" s="108"/>
      <c r="Q10" s="119"/>
      <c r="R10" s="123"/>
      <c r="S10" s="42" t="s">
        <v>16</v>
      </c>
      <c r="T10" s="120" t="s">
        <v>946</v>
      </c>
      <c r="U10" s="110"/>
      <c r="V10" s="110"/>
      <c r="W10" s="112"/>
    </row>
    <row r="11" spans="1:23" s="114" customFormat="1" ht="12.75" customHeight="1">
      <c r="A11" s="117" t="s">
        <v>18</v>
      </c>
      <c r="B11" s="118" t="s">
        <v>84</v>
      </c>
      <c r="C11" s="122"/>
      <c r="D11" s="108"/>
      <c r="E11" s="119"/>
      <c r="F11" s="110"/>
      <c r="G11" s="36" t="s">
        <v>18</v>
      </c>
      <c r="H11" s="178" t="s">
        <v>947</v>
      </c>
      <c r="I11" s="110"/>
      <c r="J11" s="124" t="s">
        <v>154</v>
      </c>
      <c r="K11" s="112"/>
      <c r="L11" s="113"/>
      <c r="M11" s="117" t="s">
        <v>18</v>
      </c>
      <c r="N11" s="118" t="s">
        <v>948</v>
      </c>
      <c r="O11" s="122"/>
      <c r="P11" s="108"/>
      <c r="Q11" s="119"/>
      <c r="R11" s="110"/>
      <c r="S11" s="36" t="s">
        <v>18</v>
      </c>
      <c r="T11" s="120" t="s">
        <v>100</v>
      </c>
      <c r="U11" s="110"/>
      <c r="V11" s="124" t="s">
        <v>154</v>
      </c>
      <c r="W11" s="112"/>
    </row>
    <row r="12" spans="1:23" s="114" customFormat="1" ht="12.75" customHeight="1">
      <c r="A12" s="126"/>
      <c r="B12" s="122"/>
      <c r="C12" s="122"/>
      <c r="D12" s="108"/>
      <c r="E12" s="36" t="s">
        <v>14</v>
      </c>
      <c r="F12" s="109" t="s">
        <v>29</v>
      </c>
      <c r="G12" s="110"/>
      <c r="H12" s="127"/>
      <c r="I12" s="128" t="s">
        <v>23</v>
      </c>
      <c r="J12" s="129" t="s">
        <v>949</v>
      </c>
      <c r="K12" s="112"/>
      <c r="L12" s="113"/>
      <c r="M12" s="126"/>
      <c r="N12" s="122"/>
      <c r="O12" s="122"/>
      <c r="P12" s="108"/>
      <c r="Q12" s="36" t="s">
        <v>14</v>
      </c>
      <c r="R12" s="109" t="s">
        <v>508</v>
      </c>
      <c r="S12" s="110"/>
      <c r="T12" s="127"/>
      <c r="U12" s="128" t="s">
        <v>23</v>
      </c>
      <c r="V12" s="129" t="s">
        <v>950</v>
      </c>
      <c r="W12" s="112"/>
    </row>
    <row r="13" spans="1:23" s="114" customFormat="1" ht="12.75" customHeight="1">
      <c r="A13" s="105"/>
      <c r="B13" s="130" t="s">
        <v>25</v>
      </c>
      <c r="C13" s="107"/>
      <c r="D13" s="108"/>
      <c r="E13" s="42" t="s">
        <v>15</v>
      </c>
      <c r="F13" s="109" t="s">
        <v>951</v>
      </c>
      <c r="G13" s="110"/>
      <c r="H13" s="111"/>
      <c r="I13" s="128" t="s">
        <v>27</v>
      </c>
      <c r="J13" s="131" t="s">
        <v>949</v>
      </c>
      <c r="K13" s="112"/>
      <c r="L13" s="113"/>
      <c r="M13" s="105"/>
      <c r="N13" s="130" t="s">
        <v>25</v>
      </c>
      <c r="O13" s="107"/>
      <c r="P13" s="108"/>
      <c r="Q13" s="42" t="s">
        <v>15</v>
      </c>
      <c r="R13" s="109" t="s">
        <v>952</v>
      </c>
      <c r="S13" s="110"/>
      <c r="T13" s="111"/>
      <c r="U13" s="128" t="s">
        <v>27</v>
      </c>
      <c r="V13" s="131" t="s">
        <v>950</v>
      </c>
      <c r="W13" s="112"/>
    </row>
    <row r="14" spans="1:23" s="114" customFormat="1" ht="12.75" customHeight="1">
      <c r="A14" s="105"/>
      <c r="B14" s="130" t="s">
        <v>953</v>
      </c>
      <c r="C14" s="107"/>
      <c r="D14" s="108"/>
      <c r="E14" s="42" t="s">
        <v>16</v>
      </c>
      <c r="F14" s="109" t="s">
        <v>631</v>
      </c>
      <c r="G14" s="115"/>
      <c r="H14" s="111"/>
      <c r="I14" s="128" t="s">
        <v>30</v>
      </c>
      <c r="J14" s="131" t="s">
        <v>954</v>
      </c>
      <c r="K14" s="112"/>
      <c r="L14" s="113"/>
      <c r="M14" s="105"/>
      <c r="N14" s="130" t="s">
        <v>335</v>
      </c>
      <c r="O14" s="107"/>
      <c r="P14" s="108"/>
      <c r="Q14" s="42" t="s">
        <v>16</v>
      </c>
      <c r="R14" s="109" t="s">
        <v>493</v>
      </c>
      <c r="S14" s="115"/>
      <c r="T14" s="111"/>
      <c r="U14" s="128" t="s">
        <v>30</v>
      </c>
      <c r="V14" s="131" t="s">
        <v>955</v>
      </c>
      <c r="W14" s="112"/>
    </row>
    <row r="15" spans="1:23" s="114" customFormat="1" ht="12.75" customHeight="1">
      <c r="A15" s="132"/>
      <c r="B15" s="133"/>
      <c r="C15" s="133"/>
      <c r="D15" s="108"/>
      <c r="E15" s="36" t="s">
        <v>18</v>
      </c>
      <c r="F15" s="118" t="s">
        <v>956</v>
      </c>
      <c r="G15" s="133"/>
      <c r="H15" s="133"/>
      <c r="I15" s="134" t="s">
        <v>31</v>
      </c>
      <c r="J15" s="131" t="s">
        <v>954</v>
      </c>
      <c r="K15" s="135"/>
      <c r="L15" s="136"/>
      <c r="M15" s="132"/>
      <c r="N15" s="133"/>
      <c r="O15" s="133"/>
      <c r="P15" s="108"/>
      <c r="Q15" s="36" t="s">
        <v>18</v>
      </c>
      <c r="R15" s="118" t="s">
        <v>957</v>
      </c>
      <c r="S15" s="133"/>
      <c r="T15" s="133"/>
      <c r="U15" s="134" t="s">
        <v>31</v>
      </c>
      <c r="V15" s="131" t="s">
        <v>955</v>
      </c>
      <c r="W15" s="135"/>
    </row>
    <row r="16" spans="1:23" ht="4.5" customHeight="1">
      <c r="A16" s="137"/>
      <c r="B16" s="138"/>
      <c r="C16" s="139"/>
      <c r="D16" s="140"/>
      <c r="E16" s="141"/>
      <c r="F16" s="142"/>
      <c r="G16" s="143"/>
      <c r="H16" s="143"/>
      <c r="I16" s="139"/>
      <c r="J16" s="138"/>
      <c r="K16" s="144"/>
      <c r="L16" s="145"/>
      <c r="M16" s="137"/>
      <c r="N16" s="138"/>
      <c r="O16" s="139"/>
      <c r="P16" s="140"/>
      <c r="Q16" s="141"/>
      <c r="R16" s="142"/>
      <c r="S16" s="143"/>
      <c r="T16" s="143"/>
      <c r="U16" s="139"/>
      <c r="V16" s="138"/>
      <c r="W16" s="144"/>
    </row>
    <row r="17" spans="1:23" ht="12.75" customHeight="1">
      <c r="A17" s="146"/>
      <c r="B17" s="146" t="s">
        <v>32</v>
      </c>
      <c r="C17" s="147"/>
      <c r="D17" s="148" t="s">
        <v>33</v>
      </c>
      <c r="E17" s="148" t="s">
        <v>34</v>
      </c>
      <c r="F17" s="148" t="s">
        <v>35</v>
      </c>
      <c r="G17" s="149" t="s">
        <v>36</v>
      </c>
      <c r="H17" s="150"/>
      <c r="I17" s="147" t="s">
        <v>37</v>
      </c>
      <c r="J17" s="148" t="s">
        <v>32</v>
      </c>
      <c r="K17" s="146" t="s">
        <v>38</v>
      </c>
      <c r="L17" s="28">
        <v>150</v>
      </c>
      <c r="M17" s="146"/>
      <c r="N17" s="146" t="s">
        <v>32</v>
      </c>
      <c r="O17" s="147"/>
      <c r="P17" s="148" t="s">
        <v>33</v>
      </c>
      <c r="Q17" s="148" t="s">
        <v>34</v>
      </c>
      <c r="R17" s="148" t="s">
        <v>35</v>
      </c>
      <c r="S17" s="149" t="s">
        <v>36</v>
      </c>
      <c r="T17" s="150"/>
      <c r="U17" s="147" t="s">
        <v>37</v>
      </c>
      <c r="V17" s="148" t="s">
        <v>32</v>
      </c>
      <c r="W17" s="151" t="s">
        <v>38</v>
      </c>
    </row>
    <row r="18" spans="1:23" ht="12.75">
      <c r="A18" s="152" t="s">
        <v>38</v>
      </c>
      <c r="B18" s="152" t="s">
        <v>39</v>
      </c>
      <c r="C18" s="153" t="s">
        <v>40</v>
      </c>
      <c r="D18" s="154" t="s">
        <v>41</v>
      </c>
      <c r="E18" s="154" t="s">
        <v>42</v>
      </c>
      <c r="F18" s="154"/>
      <c r="G18" s="155" t="s">
        <v>40</v>
      </c>
      <c r="H18" s="155" t="s">
        <v>37</v>
      </c>
      <c r="I18" s="153"/>
      <c r="J18" s="152" t="s">
        <v>39</v>
      </c>
      <c r="K18" s="152"/>
      <c r="L18" s="28">
        <v>150</v>
      </c>
      <c r="M18" s="152" t="s">
        <v>38</v>
      </c>
      <c r="N18" s="152" t="s">
        <v>39</v>
      </c>
      <c r="O18" s="153" t="s">
        <v>40</v>
      </c>
      <c r="P18" s="154" t="s">
        <v>41</v>
      </c>
      <c r="Q18" s="154" t="s">
        <v>42</v>
      </c>
      <c r="R18" s="154"/>
      <c r="S18" s="155" t="s">
        <v>40</v>
      </c>
      <c r="T18" s="155" t="s">
        <v>37</v>
      </c>
      <c r="U18" s="153"/>
      <c r="V18" s="152" t="s">
        <v>39</v>
      </c>
      <c r="W18" s="156"/>
    </row>
    <row r="19" spans="1:23" ht="16.5" customHeight="1">
      <c r="A19" s="157">
        <v>-3.5</v>
      </c>
      <c r="B19" s="158">
        <v>2</v>
      </c>
      <c r="C19" s="159">
        <v>1</v>
      </c>
      <c r="D19" s="160" t="s">
        <v>43</v>
      </c>
      <c r="E19" s="161" t="s">
        <v>27</v>
      </c>
      <c r="F19" s="162">
        <v>8</v>
      </c>
      <c r="G19" s="163"/>
      <c r="H19" s="163">
        <v>50</v>
      </c>
      <c r="I19" s="164">
        <v>2</v>
      </c>
      <c r="J19" s="165">
        <v>4</v>
      </c>
      <c r="K19" s="166">
        <v>3.5</v>
      </c>
      <c r="L19" s="28"/>
      <c r="M19" s="167">
        <v>-1.25</v>
      </c>
      <c r="N19" s="168">
        <v>1</v>
      </c>
      <c r="O19" s="159">
        <v>1</v>
      </c>
      <c r="P19" s="160" t="s">
        <v>59</v>
      </c>
      <c r="Q19" s="161" t="s">
        <v>30</v>
      </c>
      <c r="R19" s="162">
        <v>11</v>
      </c>
      <c r="S19" s="163"/>
      <c r="T19" s="163">
        <v>450</v>
      </c>
      <c r="U19" s="164">
        <v>2</v>
      </c>
      <c r="V19" s="169">
        <v>5</v>
      </c>
      <c r="W19" s="170">
        <v>1.25</v>
      </c>
    </row>
    <row r="20" spans="1:23" ht="16.5" customHeight="1">
      <c r="A20" s="157">
        <v>-4.875</v>
      </c>
      <c r="B20" s="158">
        <v>0</v>
      </c>
      <c r="C20" s="159">
        <v>4</v>
      </c>
      <c r="D20" s="171" t="s">
        <v>43</v>
      </c>
      <c r="E20" s="161" t="s">
        <v>27</v>
      </c>
      <c r="F20" s="162">
        <v>7</v>
      </c>
      <c r="G20" s="163"/>
      <c r="H20" s="163">
        <v>100</v>
      </c>
      <c r="I20" s="164">
        <v>7</v>
      </c>
      <c r="J20" s="165">
        <v>6</v>
      </c>
      <c r="K20" s="166">
        <v>4.875</v>
      </c>
      <c r="L20" s="28"/>
      <c r="M20" s="167">
        <v>-1.25</v>
      </c>
      <c r="N20" s="168">
        <v>1</v>
      </c>
      <c r="O20" s="159">
        <v>4</v>
      </c>
      <c r="P20" s="160" t="s">
        <v>59</v>
      </c>
      <c r="Q20" s="161" t="s">
        <v>30</v>
      </c>
      <c r="R20" s="162">
        <v>11</v>
      </c>
      <c r="S20" s="163"/>
      <c r="T20" s="163">
        <v>450</v>
      </c>
      <c r="U20" s="164">
        <v>7</v>
      </c>
      <c r="V20" s="169">
        <v>5</v>
      </c>
      <c r="W20" s="170">
        <v>1.25</v>
      </c>
    </row>
    <row r="21" spans="1:23" ht="16.5" customHeight="1">
      <c r="A21" s="157">
        <v>2</v>
      </c>
      <c r="B21" s="158">
        <v>4</v>
      </c>
      <c r="C21" s="159">
        <v>8</v>
      </c>
      <c r="D21" s="160" t="s">
        <v>60</v>
      </c>
      <c r="E21" s="161" t="s">
        <v>27</v>
      </c>
      <c r="F21" s="162">
        <v>10</v>
      </c>
      <c r="G21" s="163">
        <v>170</v>
      </c>
      <c r="H21" s="163"/>
      <c r="I21" s="159">
        <v>6</v>
      </c>
      <c r="J21" s="165">
        <v>2</v>
      </c>
      <c r="K21" s="166">
        <v>-2</v>
      </c>
      <c r="L21" s="28"/>
      <c r="M21" s="167">
        <v>-0.375</v>
      </c>
      <c r="N21" s="168">
        <v>4</v>
      </c>
      <c r="O21" s="159">
        <v>8</v>
      </c>
      <c r="P21" s="160" t="s">
        <v>59</v>
      </c>
      <c r="Q21" s="161" t="s">
        <v>31</v>
      </c>
      <c r="R21" s="162">
        <v>10</v>
      </c>
      <c r="S21" s="163"/>
      <c r="T21" s="163">
        <v>420</v>
      </c>
      <c r="U21" s="159">
        <v>6</v>
      </c>
      <c r="V21" s="169">
        <v>2</v>
      </c>
      <c r="W21" s="170">
        <v>0.375</v>
      </c>
    </row>
    <row r="22" spans="1:23" ht="16.5" customHeight="1">
      <c r="A22" s="157">
        <v>9.375</v>
      </c>
      <c r="B22" s="158">
        <v>6</v>
      </c>
      <c r="C22" s="159">
        <v>5</v>
      </c>
      <c r="D22" s="160" t="s">
        <v>397</v>
      </c>
      <c r="E22" s="161" t="s">
        <v>23</v>
      </c>
      <c r="F22" s="172">
        <v>9</v>
      </c>
      <c r="G22" s="163">
        <v>570</v>
      </c>
      <c r="H22" s="163"/>
      <c r="I22" s="159">
        <v>9</v>
      </c>
      <c r="J22" s="165">
        <v>0</v>
      </c>
      <c r="K22" s="166">
        <v>-9.375</v>
      </c>
      <c r="L22" s="28"/>
      <c r="M22" s="167">
        <v>6.125</v>
      </c>
      <c r="N22" s="168">
        <v>6</v>
      </c>
      <c r="O22" s="159">
        <v>5</v>
      </c>
      <c r="P22" s="160" t="s">
        <v>70</v>
      </c>
      <c r="Q22" s="161" t="s">
        <v>31</v>
      </c>
      <c r="R22" s="172">
        <v>9</v>
      </c>
      <c r="S22" s="163"/>
      <c r="T22" s="163">
        <v>140</v>
      </c>
      <c r="U22" s="159">
        <v>9</v>
      </c>
      <c r="V22" s="169">
        <v>0</v>
      </c>
      <c r="W22" s="170">
        <v>-6.125</v>
      </c>
    </row>
    <row r="23" spans="1:23" s="41" customFormat="1" ht="30" customHeight="1">
      <c r="A23" s="29"/>
      <c r="B23" s="29"/>
      <c r="C23" s="56"/>
      <c r="D23" s="29"/>
      <c r="E23" s="29"/>
      <c r="F23" s="29"/>
      <c r="G23" s="29"/>
      <c r="H23" s="29"/>
      <c r="I23" s="56"/>
      <c r="J23" s="29"/>
      <c r="K23" s="27"/>
      <c r="L23" s="54"/>
      <c r="M23" s="29"/>
      <c r="N23" s="29"/>
      <c r="O23" s="56"/>
      <c r="P23" s="29"/>
      <c r="Q23" s="29"/>
      <c r="R23" s="29"/>
      <c r="S23" s="29"/>
      <c r="T23" s="29"/>
      <c r="U23" s="56"/>
      <c r="V23" s="29"/>
      <c r="W23" s="29"/>
    </row>
    <row r="24" spans="1:23" s="41" customFormat="1" ht="15">
      <c r="A24" s="20"/>
      <c r="B24" s="21" t="s">
        <v>5</v>
      </c>
      <c r="C24" s="22"/>
      <c r="D24" s="21"/>
      <c r="E24" s="23" t="s">
        <v>45</v>
      </c>
      <c r="F24" s="24"/>
      <c r="G24" s="25" t="s">
        <v>7</v>
      </c>
      <c r="H24" s="25"/>
      <c r="I24" s="26" t="s">
        <v>46</v>
      </c>
      <c r="J24" s="26"/>
      <c r="K24" s="27"/>
      <c r="L24" s="28">
        <v>150</v>
      </c>
      <c r="M24" s="20"/>
      <c r="N24" s="21" t="s">
        <v>5</v>
      </c>
      <c r="O24" s="22"/>
      <c r="P24" s="21"/>
      <c r="Q24" s="23" t="s">
        <v>47</v>
      </c>
      <c r="R24" s="24"/>
      <c r="S24" s="25" t="s">
        <v>7</v>
      </c>
      <c r="T24" s="25"/>
      <c r="U24" s="26" t="s">
        <v>48</v>
      </c>
      <c r="V24" s="26"/>
      <c r="W24" s="27"/>
    </row>
    <row r="25" spans="1:23" s="41" customFormat="1" ht="12.75">
      <c r="A25" s="30"/>
      <c r="B25" s="30"/>
      <c r="C25" s="31"/>
      <c r="D25" s="32"/>
      <c r="E25" s="32"/>
      <c r="F25" s="32"/>
      <c r="G25" s="33" t="s">
        <v>11</v>
      </c>
      <c r="H25" s="33"/>
      <c r="I25" s="26" t="s">
        <v>49</v>
      </c>
      <c r="J25" s="26"/>
      <c r="K25" s="27"/>
      <c r="L25" s="28">
        <v>150</v>
      </c>
      <c r="M25" s="30"/>
      <c r="N25" s="30"/>
      <c r="O25" s="31"/>
      <c r="P25" s="32"/>
      <c r="Q25" s="32"/>
      <c r="R25" s="32"/>
      <c r="S25" s="33" t="s">
        <v>11</v>
      </c>
      <c r="T25" s="33"/>
      <c r="U25" s="26" t="s">
        <v>50</v>
      </c>
      <c r="V25" s="26"/>
      <c r="W25" s="27"/>
    </row>
    <row r="26" spans="1:23" s="41" customFormat="1" ht="4.5" customHeight="1">
      <c r="A26" s="97"/>
      <c r="B26" s="98"/>
      <c r="C26" s="99"/>
      <c r="D26" s="100"/>
      <c r="E26" s="101"/>
      <c r="F26" s="102"/>
      <c r="G26" s="103"/>
      <c r="H26" s="103"/>
      <c r="I26" s="99"/>
      <c r="J26" s="98"/>
      <c r="K26" s="104"/>
      <c r="L26" s="92"/>
      <c r="M26" s="97"/>
      <c r="N26" s="98"/>
      <c r="O26" s="99"/>
      <c r="P26" s="100"/>
      <c r="Q26" s="101"/>
      <c r="R26" s="102"/>
      <c r="S26" s="103"/>
      <c r="T26" s="103"/>
      <c r="U26" s="99"/>
      <c r="V26" s="98"/>
      <c r="W26" s="104"/>
    </row>
    <row r="27" spans="1:23" s="114" customFormat="1" ht="12.75" customHeight="1">
      <c r="A27" s="105"/>
      <c r="B27" s="106"/>
      <c r="C27" s="107"/>
      <c r="D27" s="108"/>
      <c r="E27" s="36" t="s">
        <v>14</v>
      </c>
      <c r="F27" s="109" t="s">
        <v>958</v>
      </c>
      <c r="G27" s="110"/>
      <c r="H27" s="111"/>
      <c r="I27" s="111"/>
      <c r="J27" s="106"/>
      <c r="K27" s="112"/>
      <c r="L27" s="113"/>
      <c r="M27" s="105"/>
      <c r="N27" s="106"/>
      <c r="O27" s="107"/>
      <c r="P27" s="108"/>
      <c r="Q27" s="36" t="s">
        <v>14</v>
      </c>
      <c r="R27" s="109" t="s">
        <v>798</v>
      </c>
      <c r="S27" s="110"/>
      <c r="T27" s="111"/>
      <c r="U27" s="111"/>
      <c r="V27" s="106"/>
      <c r="W27" s="112"/>
    </row>
    <row r="28" spans="1:23" s="114" customFormat="1" ht="12.75" customHeight="1">
      <c r="A28" s="105"/>
      <c r="B28" s="106"/>
      <c r="C28" s="107"/>
      <c r="D28" s="108"/>
      <c r="E28" s="42" t="s">
        <v>15</v>
      </c>
      <c r="F28" s="109" t="s">
        <v>694</v>
      </c>
      <c r="G28" s="115"/>
      <c r="H28" s="111"/>
      <c r="I28" s="111"/>
      <c r="J28" s="106"/>
      <c r="K28" s="112"/>
      <c r="L28" s="113"/>
      <c r="M28" s="105"/>
      <c r="N28" s="106"/>
      <c r="O28" s="107"/>
      <c r="P28" s="108"/>
      <c r="Q28" s="42" t="s">
        <v>15</v>
      </c>
      <c r="R28" s="109" t="s">
        <v>959</v>
      </c>
      <c r="S28" s="115"/>
      <c r="T28" s="111"/>
      <c r="U28" s="111"/>
      <c r="V28" s="106"/>
      <c r="W28" s="112"/>
    </row>
    <row r="29" spans="1:23" s="114" customFormat="1" ht="12.75" customHeight="1">
      <c r="A29" s="105"/>
      <c r="B29" s="106"/>
      <c r="C29" s="107"/>
      <c r="D29" s="108"/>
      <c r="E29" s="42" t="s">
        <v>16</v>
      </c>
      <c r="F29" s="109" t="s">
        <v>289</v>
      </c>
      <c r="G29" s="110"/>
      <c r="H29" s="111"/>
      <c r="I29" s="111"/>
      <c r="J29" s="106"/>
      <c r="K29" s="112"/>
      <c r="L29" s="113"/>
      <c r="M29" s="105"/>
      <c r="N29" s="106"/>
      <c r="O29" s="107"/>
      <c r="P29" s="108"/>
      <c r="Q29" s="42" t="s">
        <v>16</v>
      </c>
      <c r="R29" s="109" t="s">
        <v>960</v>
      </c>
      <c r="S29" s="110"/>
      <c r="T29" s="111"/>
      <c r="U29" s="111"/>
      <c r="V29" s="106"/>
      <c r="W29" s="112"/>
    </row>
    <row r="30" spans="1:23" s="114" customFormat="1" ht="12.75" customHeight="1">
      <c r="A30" s="105"/>
      <c r="B30" s="106"/>
      <c r="C30" s="107"/>
      <c r="D30" s="108"/>
      <c r="E30" s="36" t="s">
        <v>18</v>
      </c>
      <c r="F30" s="109" t="s">
        <v>582</v>
      </c>
      <c r="G30" s="110"/>
      <c r="H30" s="111"/>
      <c r="I30" s="111"/>
      <c r="J30" s="106"/>
      <c r="K30" s="112"/>
      <c r="L30" s="113"/>
      <c r="M30" s="105"/>
      <c r="N30" s="106"/>
      <c r="O30" s="107"/>
      <c r="P30" s="108"/>
      <c r="Q30" s="36" t="s">
        <v>18</v>
      </c>
      <c r="R30" s="109" t="s">
        <v>24</v>
      </c>
      <c r="S30" s="110"/>
      <c r="T30" s="111"/>
      <c r="U30" s="111"/>
      <c r="V30" s="106"/>
      <c r="W30" s="112"/>
    </row>
    <row r="31" spans="1:23" s="114" customFormat="1" ht="12.75" customHeight="1">
      <c r="A31" s="117" t="s">
        <v>14</v>
      </c>
      <c r="B31" s="118" t="s">
        <v>321</v>
      </c>
      <c r="C31" s="107"/>
      <c r="D31" s="108"/>
      <c r="E31" s="119"/>
      <c r="F31" s="110"/>
      <c r="G31" s="36" t="s">
        <v>14</v>
      </c>
      <c r="H31" s="120" t="s">
        <v>961</v>
      </c>
      <c r="I31" s="110"/>
      <c r="J31" s="115"/>
      <c r="K31" s="112"/>
      <c r="L31" s="113"/>
      <c r="M31" s="117" t="s">
        <v>14</v>
      </c>
      <c r="N31" s="118" t="s">
        <v>102</v>
      </c>
      <c r="O31" s="107"/>
      <c r="P31" s="108"/>
      <c r="Q31" s="119"/>
      <c r="R31" s="110"/>
      <c r="S31" s="36" t="s">
        <v>14</v>
      </c>
      <c r="T31" s="178" t="s">
        <v>962</v>
      </c>
      <c r="U31" s="110"/>
      <c r="V31" s="115"/>
      <c r="W31" s="112"/>
    </row>
    <row r="32" spans="1:23" s="114" customFormat="1" ht="12.75" customHeight="1">
      <c r="A32" s="121" t="s">
        <v>15</v>
      </c>
      <c r="B32" s="118" t="s">
        <v>963</v>
      </c>
      <c r="C32" s="122"/>
      <c r="D32" s="108"/>
      <c r="E32" s="119"/>
      <c r="F32" s="123"/>
      <c r="G32" s="42" t="s">
        <v>15</v>
      </c>
      <c r="H32" s="178" t="s">
        <v>964</v>
      </c>
      <c r="I32" s="110"/>
      <c r="J32" s="115"/>
      <c r="K32" s="112"/>
      <c r="L32" s="113"/>
      <c r="M32" s="121" t="s">
        <v>15</v>
      </c>
      <c r="N32" s="118" t="s">
        <v>965</v>
      </c>
      <c r="O32" s="122"/>
      <c r="P32" s="108"/>
      <c r="Q32" s="119"/>
      <c r="R32" s="123"/>
      <c r="S32" s="42" t="s">
        <v>15</v>
      </c>
      <c r="T32" s="120" t="s">
        <v>150</v>
      </c>
      <c r="U32" s="110"/>
      <c r="V32" s="115"/>
      <c r="W32" s="112"/>
    </row>
    <row r="33" spans="1:23" s="114" customFormat="1" ht="12.75" customHeight="1">
      <c r="A33" s="121" t="s">
        <v>16</v>
      </c>
      <c r="B33" s="118" t="s">
        <v>966</v>
      </c>
      <c r="C33" s="107"/>
      <c r="D33" s="108"/>
      <c r="E33" s="119"/>
      <c r="F33" s="123"/>
      <c r="G33" s="42" t="s">
        <v>16</v>
      </c>
      <c r="H33" s="120" t="s">
        <v>751</v>
      </c>
      <c r="I33" s="110"/>
      <c r="J33" s="110"/>
      <c r="K33" s="112"/>
      <c r="L33" s="113"/>
      <c r="M33" s="121" t="s">
        <v>16</v>
      </c>
      <c r="N33" s="118" t="s">
        <v>52</v>
      </c>
      <c r="O33" s="107"/>
      <c r="P33" s="108"/>
      <c r="Q33" s="119"/>
      <c r="R33" s="123"/>
      <c r="S33" s="42" t="s">
        <v>16</v>
      </c>
      <c r="T33" s="120" t="s">
        <v>967</v>
      </c>
      <c r="U33" s="110"/>
      <c r="V33" s="110"/>
      <c r="W33" s="112"/>
    </row>
    <row r="34" spans="1:23" s="114" customFormat="1" ht="12.75" customHeight="1">
      <c r="A34" s="117" t="s">
        <v>18</v>
      </c>
      <c r="B34" s="118" t="s">
        <v>968</v>
      </c>
      <c r="C34" s="122"/>
      <c r="D34" s="108"/>
      <c r="E34" s="119"/>
      <c r="F34" s="110"/>
      <c r="G34" s="36" t="s">
        <v>18</v>
      </c>
      <c r="H34" s="120" t="s">
        <v>449</v>
      </c>
      <c r="I34" s="110"/>
      <c r="J34" s="124" t="s">
        <v>154</v>
      </c>
      <c r="K34" s="112"/>
      <c r="L34" s="113"/>
      <c r="M34" s="117" t="s">
        <v>18</v>
      </c>
      <c r="N34" s="118" t="s">
        <v>969</v>
      </c>
      <c r="O34" s="122"/>
      <c r="P34" s="108"/>
      <c r="Q34" s="119"/>
      <c r="R34" s="110"/>
      <c r="S34" s="36" t="s">
        <v>18</v>
      </c>
      <c r="T34" s="120" t="s">
        <v>28</v>
      </c>
      <c r="U34" s="110"/>
      <c r="V34" s="124" t="s">
        <v>154</v>
      </c>
      <c r="W34" s="112"/>
    </row>
    <row r="35" spans="1:23" s="114" customFormat="1" ht="12.75" customHeight="1">
      <c r="A35" s="126"/>
      <c r="B35" s="122"/>
      <c r="C35" s="122"/>
      <c r="D35" s="108"/>
      <c r="E35" s="36" t="s">
        <v>14</v>
      </c>
      <c r="F35" s="109" t="s">
        <v>12</v>
      </c>
      <c r="G35" s="110"/>
      <c r="H35" s="127"/>
      <c r="I35" s="128" t="s">
        <v>23</v>
      </c>
      <c r="J35" s="129" t="s">
        <v>970</v>
      </c>
      <c r="K35" s="112"/>
      <c r="L35" s="113"/>
      <c r="M35" s="126"/>
      <c r="N35" s="122"/>
      <c r="O35" s="122"/>
      <c r="P35" s="108"/>
      <c r="Q35" s="36" t="s">
        <v>14</v>
      </c>
      <c r="R35" s="109" t="s">
        <v>648</v>
      </c>
      <c r="S35" s="110"/>
      <c r="T35" s="127"/>
      <c r="U35" s="128" t="s">
        <v>23</v>
      </c>
      <c r="V35" s="129" t="s">
        <v>971</v>
      </c>
      <c r="W35" s="112"/>
    </row>
    <row r="36" spans="1:23" s="114" customFormat="1" ht="12.75" customHeight="1">
      <c r="A36" s="105"/>
      <c r="B36" s="130" t="s">
        <v>25</v>
      </c>
      <c r="C36" s="107"/>
      <c r="D36" s="108"/>
      <c r="E36" s="42" t="s">
        <v>15</v>
      </c>
      <c r="F36" s="109" t="s">
        <v>972</v>
      </c>
      <c r="G36" s="110"/>
      <c r="H36" s="111"/>
      <c r="I36" s="128" t="s">
        <v>27</v>
      </c>
      <c r="J36" s="131" t="s">
        <v>970</v>
      </c>
      <c r="K36" s="112"/>
      <c r="L36" s="113"/>
      <c r="M36" s="105"/>
      <c r="N36" s="130" t="s">
        <v>25</v>
      </c>
      <c r="O36" s="107"/>
      <c r="P36" s="108"/>
      <c r="Q36" s="42" t="s">
        <v>15</v>
      </c>
      <c r="R36" s="109" t="s">
        <v>973</v>
      </c>
      <c r="S36" s="110"/>
      <c r="T36" s="111"/>
      <c r="U36" s="128" t="s">
        <v>27</v>
      </c>
      <c r="V36" s="131" t="s">
        <v>974</v>
      </c>
      <c r="W36" s="112"/>
    </row>
    <row r="37" spans="1:23" s="114" customFormat="1" ht="12.75" customHeight="1">
      <c r="A37" s="105"/>
      <c r="B37" s="130" t="s">
        <v>975</v>
      </c>
      <c r="C37" s="107"/>
      <c r="D37" s="108"/>
      <c r="E37" s="42" t="s">
        <v>16</v>
      </c>
      <c r="F37" s="109" t="s">
        <v>687</v>
      </c>
      <c r="G37" s="115"/>
      <c r="H37" s="111"/>
      <c r="I37" s="128" t="s">
        <v>30</v>
      </c>
      <c r="J37" s="131" t="s">
        <v>976</v>
      </c>
      <c r="K37" s="112"/>
      <c r="L37" s="113"/>
      <c r="M37" s="105"/>
      <c r="N37" s="130" t="s">
        <v>977</v>
      </c>
      <c r="O37" s="107"/>
      <c r="P37" s="108"/>
      <c r="Q37" s="42" t="s">
        <v>16</v>
      </c>
      <c r="R37" s="109" t="s">
        <v>770</v>
      </c>
      <c r="S37" s="115"/>
      <c r="T37" s="111"/>
      <c r="U37" s="128" t="s">
        <v>30</v>
      </c>
      <c r="V37" s="131" t="s">
        <v>978</v>
      </c>
      <c r="W37" s="112"/>
    </row>
    <row r="38" spans="1:23" s="114" customFormat="1" ht="12.75" customHeight="1">
      <c r="A38" s="132"/>
      <c r="B38" s="133"/>
      <c r="C38" s="133"/>
      <c r="D38" s="108"/>
      <c r="E38" s="36" t="s">
        <v>18</v>
      </c>
      <c r="F38" s="118" t="s">
        <v>979</v>
      </c>
      <c r="G38" s="133"/>
      <c r="H38" s="133"/>
      <c r="I38" s="134" t="s">
        <v>31</v>
      </c>
      <c r="J38" s="131" t="s">
        <v>976</v>
      </c>
      <c r="K38" s="135"/>
      <c r="L38" s="136"/>
      <c r="M38" s="132"/>
      <c r="N38" s="133"/>
      <c r="O38" s="133"/>
      <c r="P38" s="108"/>
      <c r="Q38" s="36" t="s">
        <v>18</v>
      </c>
      <c r="R38" s="118" t="s">
        <v>980</v>
      </c>
      <c r="S38" s="133"/>
      <c r="T38" s="133"/>
      <c r="U38" s="134" t="s">
        <v>31</v>
      </c>
      <c r="V38" s="131" t="s">
        <v>981</v>
      </c>
      <c r="W38" s="135"/>
    </row>
    <row r="39" spans="1:23" ht="4.5" customHeight="1">
      <c r="A39" s="137"/>
      <c r="B39" s="138"/>
      <c r="C39" s="139"/>
      <c r="D39" s="140"/>
      <c r="E39" s="141"/>
      <c r="F39" s="142"/>
      <c r="G39" s="143"/>
      <c r="H39" s="143"/>
      <c r="I39" s="139"/>
      <c r="J39" s="138"/>
      <c r="K39" s="144"/>
      <c r="L39" s="145"/>
      <c r="M39" s="137"/>
      <c r="N39" s="138"/>
      <c r="O39" s="139"/>
      <c r="P39" s="140"/>
      <c r="Q39" s="141"/>
      <c r="R39" s="142"/>
      <c r="S39" s="143"/>
      <c r="T39" s="143"/>
      <c r="U39" s="139"/>
      <c r="V39" s="138"/>
      <c r="W39" s="144"/>
    </row>
    <row r="40" spans="1:23" ht="12.75" customHeight="1">
      <c r="A40" s="146"/>
      <c r="B40" s="146" t="s">
        <v>32</v>
      </c>
      <c r="C40" s="147"/>
      <c r="D40" s="148" t="s">
        <v>33</v>
      </c>
      <c r="E40" s="148" t="s">
        <v>34</v>
      </c>
      <c r="F40" s="148" t="s">
        <v>35</v>
      </c>
      <c r="G40" s="149" t="s">
        <v>36</v>
      </c>
      <c r="H40" s="150"/>
      <c r="I40" s="147" t="s">
        <v>37</v>
      </c>
      <c r="J40" s="148" t="s">
        <v>32</v>
      </c>
      <c r="K40" s="146" t="s">
        <v>38</v>
      </c>
      <c r="L40" s="28">
        <v>150</v>
      </c>
      <c r="M40" s="146"/>
      <c r="N40" s="146" t="s">
        <v>32</v>
      </c>
      <c r="O40" s="147"/>
      <c r="P40" s="148" t="s">
        <v>33</v>
      </c>
      <c r="Q40" s="148" t="s">
        <v>34</v>
      </c>
      <c r="R40" s="148" t="s">
        <v>35</v>
      </c>
      <c r="S40" s="149" t="s">
        <v>36</v>
      </c>
      <c r="T40" s="150"/>
      <c r="U40" s="147" t="s">
        <v>37</v>
      </c>
      <c r="V40" s="148" t="s">
        <v>32</v>
      </c>
      <c r="W40" s="151" t="s">
        <v>38</v>
      </c>
    </row>
    <row r="41" spans="1:23" ht="12.75">
      <c r="A41" s="152" t="s">
        <v>38</v>
      </c>
      <c r="B41" s="152" t="s">
        <v>39</v>
      </c>
      <c r="C41" s="153" t="s">
        <v>40</v>
      </c>
      <c r="D41" s="154" t="s">
        <v>41</v>
      </c>
      <c r="E41" s="154" t="s">
        <v>42</v>
      </c>
      <c r="F41" s="154"/>
      <c r="G41" s="155" t="s">
        <v>40</v>
      </c>
      <c r="H41" s="155" t="s">
        <v>37</v>
      </c>
      <c r="I41" s="153"/>
      <c r="J41" s="152" t="s">
        <v>39</v>
      </c>
      <c r="K41" s="152"/>
      <c r="L41" s="28">
        <v>150</v>
      </c>
      <c r="M41" s="152" t="s">
        <v>38</v>
      </c>
      <c r="N41" s="152" t="s">
        <v>39</v>
      </c>
      <c r="O41" s="153" t="s">
        <v>40</v>
      </c>
      <c r="P41" s="154" t="s">
        <v>41</v>
      </c>
      <c r="Q41" s="154" t="s">
        <v>42</v>
      </c>
      <c r="R41" s="154"/>
      <c r="S41" s="155" t="s">
        <v>40</v>
      </c>
      <c r="T41" s="155" t="s">
        <v>37</v>
      </c>
      <c r="U41" s="153"/>
      <c r="V41" s="152" t="s">
        <v>39</v>
      </c>
      <c r="W41" s="156"/>
    </row>
    <row r="42" spans="1:23" ht="16.5" customHeight="1">
      <c r="A42" s="157">
        <v>-3.625</v>
      </c>
      <c r="B42" s="158">
        <v>0</v>
      </c>
      <c r="C42" s="159">
        <v>1</v>
      </c>
      <c r="D42" s="160" t="s">
        <v>982</v>
      </c>
      <c r="E42" s="161" t="s">
        <v>27</v>
      </c>
      <c r="F42" s="162">
        <v>9</v>
      </c>
      <c r="G42" s="163">
        <v>140</v>
      </c>
      <c r="H42" s="163"/>
      <c r="I42" s="164">
        <v>5</v>
      </c>
      <c r="J42" s="165">
        <v>6</v>
      </c>
      <c r="K42" s="166">
        <v>3.625</v>
      </c>
      <c r="L42" s="28"/>
      <c r="M42" s="167">
        <v>10.75</v>
      </c>
      <c r="N42" s="168">
        <v>6</v>
      </c>
      <c r="O42" s="159">
        <v>3</v>
      </c>
      <c r="P42" s="173" t="s">
        <v>983</v>
      </c>
      <c r="Q42" s="174" t="s">
        <v>30</v>
      </c>
      <c r="R42" s="175">
        <v>7</v>
      </c>
      <c r="S42" s="176">
        <v>1100</v>
      </c>
      <c r="T42" s="176"/>
      <c r="U42" s="159">
        <v>4</v>
      </c>
      <c r="V42" s="169">
        <v>0</v>
      </c>
      <c r="W42" s="170">
        <v>-10.75</v>
      </c>
    </row>
    <row r="43" spans="1:23" ht="16.5" customHeight="1">
      <c r="A43" s="157">
        <v>-3.625</v>
      </c>
      <c r="B43" s="158">
        <v>2</v>
      </c>
      <c r="C43" s="159">
        <v>7</v>
      </c>
      <c r="D43" s="160" t="s">
        <v>480</v>
      </c>
      <c r="E43" s="161" t="s">
        <v>27</v>
      </c>
      <c r="F43" s="162">
        <v>11</v>
      </c>
      <c r="G43" s="163">
        <v>150</v>
      </c>
      <c r="H43" s="163"/>
      <c r="I43" s="164">
        <v>9</v>
      </c>
      <c r="J43" s="165">
        <v>4</v>
      </c>
      <c r="K43" s="166">
        <v>3.625</v>
      </c>
      <c r="L43" s="28"/>
      <c r="M43" s="167">
        <v>-12.25</v>
      </c>
      <c r="N43" s="168">
        <v>0</v>
      </c>
      <c r="O43" s="159">
        <v>9</v>
      </c>
      <c r="P43" s="173" t="s">
        <v>984</v>
      </c>
      <c r="Q43" s="174" t="s">
        <v>27</v>
      </c>
      <c r="R43" s="175">
        <v>8</v>
      </c>
      <c r="S43" s="176"/>
      <c r="T43" s="176">
        <v>500</v>
      </c>
      <c r="U43" s="159">
        <v>2</v>
      </c>
      <c r="V43" s="169">
        <v>6</v>
      </c>
      <c r="W43" s="170">
        <v>12.25</v>
      </c>
    </row>
    <row r="44" spans="1:23" ht="16.5" customHeight="1">
      <c r="A44" s="157">
        <v>3.25</v>
      </c>
      <c r="B44" s="158">
        <v>4</v>
      </c>
      <c r="C44" s="159">
        <v>4</v>
      </c>
      <c r="D44" s="171" t="s">
        <v>43</v>
      </c>
      <c r="E44" s="161" t="s">
        <v>27</v>
      </c>
      <c r="F44" s="162">
        <v>10</v>
      </c>
      <c r="G44" s="163">
        <v>430</v>
      </c>
      <c r="H44" s="163"/>
      <c r="I44" s="159">
        <v>8</v>
      </c>
      <c r="J44" s="165">
        <v>2</v>
      </c>
      <c r="K44" s="166">
        <v>-3.25</v>
      </c>
      <c r="L44" s="28"/>
      <c r="M44" s="167">
        <v>-4.375</v>
      </c>
      <c r="N44" s="168">
        <v>2</v>
      </c>
      <c r="O44" s="159">
        <v>1</v>
      </c>
      <c r="P44" s="173" t="s">
        <v>985</v>
      </c>
      <c r="Q44" s="174" t="s">
        <v>23</v>
      </c>
      <c r="R44" s="175">
        <v>9</v>
      </c>
      <c r="S44" s="176">
        <v>110</v>
      </c>
      <c r="T44" s="176"/>
      <c r="U44" s="159">
        <v>8</v>
      </c>
      <c r="V44" s="169">
        <v>4</v>
      </c>
      <c r="W44" s="170">
        <v>4.375</v>
      </c>
    </row>
    <row r="45" spans="1:23" ht="16.5" customHeight="1">
      <c r="A45" s="157">
        <v>4.75</v>
      </c>
      <c r="B45" s="158">
        <v>6</v>
      </c>
      <c r="C45" s="159">
        <v>6</v>
      </c>
      <c r="D45" s="160" t="s">
        <v>397</v>
      </c>
      <c r="E45" s="161" t="s">
        <v>30</v>
      </c>
      <c r="F45" s="172">
        <v>6</v>
      </c>
      <c r="G45" s="163">
        <v>500</v>
      </c>
      <c r="H45" s="163"/>
      <c r="I45" s="159">
        <v>3</v>
      </c>
      <c r="J45" s="165">
        <v>0</v>
      </c>
      <c r="K45" s="166">
        <v>-4.75</v>
      </c>
      <c r="L45" s="28"/>
      <c r="M45" s="167">
        <v>4.875</v>
      </c>
      <c r="N45" s="168">
        <v>4</v>
      </c>
      <c r="O45" s="159">
        <v>7</v>
      </c>
      <c r="P45" s="177" t="s">
        <v>986</v>
      </c>
      <c r="Q45" s="174" t="s">
        <v>27</v>
      </c>
      <c r="R45" s="175">
        <v>8</v>
      </c>
      <c r="S45" s="176">
        <v>690</v>
      </c>
      <c r="T45" s="176"/>
      <c r="U45" s="159">
        <v>5</v>
      </c>
      <c r="V45" s="169">
        <v>2</v>
      </c>
      <c r="W45" s="170">
        <v>-4.875</v>
      </c>
    </row>
    <row r="46" spans="1:23" s="41" customFormat="1" ht="9.75" customHeight="1">
      <c r="A46" s="29"/>
      <c r="B46" s="29"/>
      <c r="C46" s="56"/>
      <c r="D46" s="29"/>
      <c r="E46" s="29"/>
      <c r="F46" s="29"/>
      <c r="G46" s="29"/>
      <c r="H46" s="29"/>
      <c r="I46" s="56"/>
      <c r="J46" s="29"/>
      <c r="K46" s="29"/>
      <c r="L46" s="54"/>
      <c r="M46" s="29"/>
      <c r="N46" s="29"/>
      <c r="O46" s="56"/>
      <c r="P46" s="29"/>
      <c r="Q46" s="29"/>
      <c r="R46" s="29"/>
      <c r="S46" s="29"/>
      <c r="T46" s="29"/>
      <c r="U46" s="56"/>
      <c r="V46" s="29"/>
      <c r="W46" s="29"/>
    </row>
    <row r="47" spans="1:23" s="41" customFormat="1" ht="15">
      <c r="A47" s="20"/>
      <c r="B47" s="21" t="s">
        <v>5</v>
      </c>
      <c r="C47" s="22"/>
      <c r="D47" s="21"/>
      <c r="E47" s="23" t="s">
        <v>61</v>
      </c>
      <c r="F47" s="24"/>
      <c r="G47" s="25" t="s">
        <v>7</v>
      </c>
      <c r="H47" s="25"/>
      <c r="I47" s="26" t="s">
        <v>8</v>
      </c>
      <c r="J47" s="26"/>
      <c r="K47" s="27"/>
      <c r="L47" s="28">
        <v>150</v>
      </c>
      <c r="M47" s="20"/>
      <c r="N47" s="21" t="s">
        <v>5</v>
      </c>
      <c r="O47" s="22"/>
      <c r="P47" s="21"/>
      <c r="Q47" s="23" t="s">
        <v>62</v>
      </c>
      <c r="R47" s="24"/>
      <c r="S47" s="25" t="s">
        <v>7</v>
      </c>
      <c r="T47" s="25"/>
      <c r="U47" s="26" t="s">
        <v>10</v>
      </c>
      <c r="V47" s="26"/>
      <c r="W47" s="27"/>
    </row>
    <row r="48" spans="1:23" s="41" customFormat="1" ht="12.75">
      <c r="A48" s="30"/>
      <c r="B48" s="30"/>
      <c r="C48" s="31"/>
      <c r="D48" s="32"/>
      <c r="E48" s="32"/>
      <c r="F48" s="32"/>
      <c r="G48" s="33" t="s">
        <v>11</v>
      </c>
      <c r="H48" s="33"/>
      <c r="I48" s="26" t="s">
        <v>13</v>
      </c>
      <c r="J48" s="26"/>
      <c r="K48" s="27"/>
      <c r="L48" s="28">
        <v>150</v>
      </c>
      <c r="M48" s="30"/>
      <c r="N48" s="30"/>
      <c r="O48" s="31"/>
      <c r="P48" s="32"/>
      <c r="Q48" s="32"/>
      <c r="R48" s="32"/>
      <c r="S48" s="33" t="s">
        <v>11</v>
      </c>
      <c r="T48" s="33"/>
      <c r="U48" s="26" t="s">
        <v>49</v>
      </c>
      <c r="V48" s="26"/>
      <c r="W48" s="27"/>
    </row>
    <row r="49" spans="1:23" s="41" customFormat="1" ht="4.5" customHeight="1">
      <c r="A49" s="97"/>
      <c r="B49" s="98"/>
      <c r="C49" s="99"/>
      <c r="D49" s="100"/>
      <c r="E49" s="101"/>
      <c r="F49" s="102"/>
      <c r="G49" s="103"/>
      <c r="H49" s="103"/>
      <c r="I49" s="99"/>
      <c r="J49" s="98"/>
      <c r="K49" s="104"/>
      <c r="L49" s="92"/>
      <c r="M49" s="97"/>
      <c r="N49" s="98"/>
      <c r="O49" s="99"/>
      <c r="P49" s="100"/>
      <c r="Q49" s="101"/>
      <c r="R49" s="102"/>
      <c r="S49" s="103"/>
      <c r="T49" s="103"/>
      <c r="U49" s="99"/>
      <c r="V49" s="98"/>
      <c r="W49" s="104"/>
    </row>
    <row r="50" spans="1:23" s="114" customFormat="1" ht="12.75" customHeight="1">
      <c r="A50" s="105"/>
      <c r="B50" s="106"/>
      <c r="C50" s="107"/>
      <c r="D50" s="108"/>
      <c r="E50" s="36" t="s">
        <v>14</v>
      </c>
      <c r="F50" s="109" t="s">
        <v>948</v>
      </c>
      <c r="G50" s="110"/>
      <c r="H50" s="111"/>
      <c r="I50" s="111"/>
      <c r="J50" s="106"/>
      <c r="K50" s="112"/>
      <c r="L50" s="113"/>
      <c r="M50" s="105"/>
      <c r="N50" s="106"/>
      <c r="O50" s="107"/>
      <c r="P50" s="108"/>
      <c r="Q50" s="36" t="s">
        <v>14</v>
      </c>
      <c r="R50" s="109" t="s">
        <v>987</v>
      </c>
      <c r="S50" s="110"/>
      <c r="T50" s="111"/>
      <c r="U50" s="111"/>
      <c r="V50" s="106"/>
      <c r="W50" s="112"/>
    </row>
    <row r="51" spans="1:23" s="114" customFormat="1" ht="12.75" customHeight="1">
      <c r="A51" s="105"/>
      <c r="B51" s="106"/>
      <c r="C51" s="107"/>
      <c r="D51" s="108"/>
      <c r="E51" s="42" t="s">
        <v>15</v>
      </c>
      <c r="F51" s="109" t="s">
        <v>657</v>
      </c>
      <c r="G51" s="115"/>
      <c r="H51" s="111"/>
      <c r="I51" s="111"/>
      <c r="J51" s="106"/>
      <c r="K51" s="112"/>
      <c r="L51" s="113"/>
      <c r="M51" s="105"/>
      <c r="N51" s="106"/>
      <c r="O51" s="107"/>
      <c r="P51" s="108"/>
      <c r="Q51" s="42" t="s">
        <v>15</v>
      </c>
      <c r="R51" s="109" t="s">
        <v>501</v>
      </c>
      <c r="S51" s="115"/>
      <c r="T51" s="111"/>
      <c r="U51" s="111"/>
      <c r="V51" s="106"/>
      <c r="W51" s="112"/>
    </row>
    <row r="52" spans="1:23" s="114" customFormat="1" ht="12.75" customHeight="1">
      <c r="A52" s="105"/>
      <c r="B52" s="106"/>
      <c r="C52" s="107"/>
      <c r="D52" s="108"/>
      <c r="E52" s="42" t="s">
        <v>16</v>
      </c>
      <c r="F52" s="109" t="s">
        <v>222</v>
      </c>
      <c r="G52" s="110"/>
      <c r="H52" s="111"/>
      <c r="I52" s="111"/>
      <c r="J52" s="106"/>
      <c r="K52" s="112"/>
      <c r="L52" s="113"/>
      <c r="M52" s="105"/>
      <c r="N52" s="106"/>
      <c r="O52" s="107"/>
      <c r="P52" s="108"/>
      <c r="Q52" s="42" t="s">
        <v>16</v>
      </c>
      <c r="R52" s="109" t="s">
        <v>988</v>
      </c>
      <c r="S52" s="110"/>
      <c r="T52" s="111"/>
      <c r="U52" s="111"/>
      <c r="V52" s="106"/>
      <c r="W52" s="112"/>
    </row>
    <row r="53" spans="1:23" s="114" customFormat="1" ht="12.75" customHeight="1">
      <c r="A53" s="105"/>
      <c r="B53" s="106"/>
      <c r="C53" s="107"/>
      <c r="D53" s="108"/>
      <c r="E53" s="36" t="s">
        <v>18</v>
      </c>
      <c r="F53" s="109" t="s">
        <v>989</v>
      </c>
      <c r="G53" s="110"/>
      <c r="H53" s="111"/>
      <c r="I53" s="111"/>
      <c r="J53" s="106"/>
      <c r="K53" s="112"/>
      <c r="L53" s="113"/>
      <c r="M53" s="105"/>
      <c r="N53" s="106"/>
      <c r="O53" s="107"/>
      <c r="P53" s="108"/>
      <c r="Q53" s="36" t="s">
        <v>18</v>
      </c>
      <c r="R53" s="109" t="s">
        <v>681</v>
      </c>
      <c r="S53" s="110"/>
      <c r="T53" s="111"/>
      <c r="U53" s="111"/>
      <c r="V53" s="106"/>
      <c r="W53" s="112"/>
    </row>
    <row r="54" spans="1:23" s="114" customFormat="1" ht="12.75" customHeight="1">
      <c r="A54" s="117" t="s">
        <v>14</v>
      </c>
      <c r="B54" s="118" t="s">
        <v>990</v>
      </c>
      <c r="C54" s="107"/>
      <c r="D54" s="108"/>
      <c r="E54" s="119"/>
      <c r="F54" s="110"/>
      <c r="G54" s="36" t="s">
        <v>14</v>
      </c>
      <c r="H54" s="120" t="s">
        <v>407</v>
      </c>
      <c r="I54" s="110"/>
      <c r="J54" s="115"/>
      <c r="K54" s="112"/>
      <c r="L54" s="113"/>
      <c r="M54" s="117" t="s">
        <v>14</v>
      </c>
      <c r="N54" s="118" t="s">
        <v>921</v>
      </c>
      <c r="O54" s="107"/>
      <c r="P54" s="108"/>
      <c r="Q54" s="119"/>
      <c r="R54" s="110"/>
      <c r="S54" s="36" t="s">
        <v>14</v>
      </c>
      <c r="T54" s="120" t="s">
        <v>922</v>
      </c>
      <c r="U54" s="110"/>
      <c r="V54" s="115"/>
      <c r="W54" s="112"/>
    </row>
    <row r="55" spans="1:23" s="114" customFormat="1" ht="12.75" customHeight="1">
      <c r="A55" s="121" t="s">
        <v>15</v>
      </c>
      <c r="B55" s="118" t="s">
        <v>522</v>
      </c>
      <c r="C55" s="122"/>
      <c r="D55" s="108"/>
      <c r="E55" s="119"/>
      <c r="F55" s="123"/>
      <c r="G55" s="42" t="s">
        <v>15</v>
      </c>
      <c r="H55" s="120" t="s">
        <v>177</v>
      </c>
      <c r="I55" s="110"/>
      <c r="J55" s="115"/>
      <c r="K55" s="112"/>
      <c r="L55" s="113"/>
      <c r="M55" s="121" t="s">
        <v>15</v>
      </c>
      <c r="N55" s="118" t="s">
        <v>991</v>
      </c>
      <c r="O55" s="122"/>
      <c r="P55" s="108"/>
      <c r="Q55" s="119"/>
      <c r="R55" s="123"/>
      <c r="S55" s="42" t="s">
        <v>15</v>
      </c>
      <c r="T55" s="120" t="s">
        <v>710</v>
      </c>
      <c r="U55" s="110"/>
      <c r="V55" s="115"/>
      <c r="W55" s="112"/>
    </row>
    <row r="56" spans="1:23" s="114" customFormat="1" ht="12.75" customHeight="1">
      <c r="A56" s="121" t="s">
        <v>16</v>
      </c>
      <c r="B56" s="118" t="s">
        <v>54</v>
      </c>
      <c r="C56" s="107"/>
      <c r="D56" s="108"/>
      <c r="E56" s="119"/>
      <c r="F56" s="123"/>
      <c r="G56" s="42" t="s">
        <v>16</v>
      </c>
      <c r="H56" s="120" t="s">
        <v>403</v>
      </c>
      <c r="I56" s="110"/>
      <c r="J56" s="110"/>
      <c r="K56" s="112"/>
      <c r="L56" s="113"/>
      <c r="M56" s="121" t="s">
        <v>16</v>
      </c>
      <c r="N56" s="118" t="s">
        <v>748</v>
      </c>
      <c r="O56" s="107"/>
      <c r="P56" s="108"/>
      <c r="Q56" s="119"/>
      <c r="R56" s="123"/>
      <c r="S56" s="42" t="s">
        <v>16</v>
      </c>
      <c r="T56" s="120" t="s">
        <v>794</v>
      </c>
      <c r="U56" s="110"/>
      <c r="V56" s="110"/>
      <c r="W56" s="112"/>
    </row>
    <row r="57" spans="1:23" s="114" customFormat="1" ht="12.75" customHeight="1">
      <c r="A57" s="117" t="s">
        <v>18</v>
      </c>
      <c r="B57" s="118" t="s">
        <v>992</v>
      </c>
      <c r="C57" s="122"/>
      <c r="D57" s="108"/>
      <c r="E57" s="119"/>
      <c r="F57" s="110"/>
      <c r="G57" s="36" t="s">
        <v>18</v>
      </c>
      <c r="H57" s="120" t="s">
        <v>57</v>
      </c>
      <c r="I57" s="110"/>
      <c r="J57" s="124" t="s">
        <v>154</v>
      </c>
      <c r="K57" s="112"/>
      <c r="L57" s="113"/>
      <c r="M57" s="117" t="s">
        <v>18</v>
      </c>
      <c r="N57" s="118" t="s">
        <v>993</v>
      </c>
      <c r="O57" s="122"/>
      <c r="P57" s="108"/>
      <c r="Q57" s="119"/>
      <c r="R57" s="110"/>
      <c r="S57" s="36" t="s">
        <v>18</v>
      </c>
      <c r="T57" s="120" t="s">
        <v>994</v>
      </c>
      <c r="U57" s="110"/>
      <c r="V57" s="124" t="s">
        <v>154</v>
      </c>
      <c r="W57" s="112"/>
    </row>
    <row r="58" spans="1:23" s="114" customFormat="1" ht="12.75" customHeight="1">
      <c r="A58" s="126"/>
      <c r="B58" s="122"/>
      <c r="C58" s="122"/>
      <c r="D58" s="108"/>
      <c r="E58" s="36" t="s">
        <v>14</v>
      </c>
      <c r="F58" s="116" t="s">
        <v>412</v>
      </c>
      <c r="G58" s="110"/>
      <c r="H58" s="127"/>
      <c r="I58" s="128" t="s">
        <v>23</v>
      </c>
      <c r="J58" s="129" t="s">
        <v>995</v>
      </c>
      <c r="K58" s="112"/>
      <c r="L58" s="113"/>
      <c r="M58" s="126"/>
      <c r="N58" s="122"/>
      <c r="O58" s="122"/>
      <c r="P58" s="108"/>
      <c r="Q58" s="36" t="s">
        <v>14</v>
      </c>
      <c r="R58" s="109" t="s">
        <v>996</v>
      </c>
      <c r="S58" s="110"/>
      <c r="T58" s="127"/>
      <c r="U58" s="128" t="s">
        <v>23</v>
      </c>
      <c r="V58" s="129" t="s">
        <v>997</v>
      </c>
      <c r="W58" s="112"/>
    </row>
    <row r="59" spans="1:23" s="114" customFormat="1" ht="12.75" customHeight="1">
      <c r="A59" s="105"/>
      <c r="B59" s="130" t="s">
        <v>25</v>
      </c>
      <c r="C59" s="107"/>
      <c r="D59" s="108"/>
      <c r="E59" s="42" t="s">
        <v>15</v>
      </c>
      <c r="F59" s="116" t="s">
        <v>998</v>
      </c>
      <c r="G59" s="110"/>
      <c r="H59" s="111"/>
      <c r="I59" s="128" t="s">
        <v>27</v>
      </c>
      <c r="J59" s="131" t="s">
        <v>995</v>
      </c>
      <c r="K59" s="112"/>
      <c r="L59" s="113"/>
      <c r="M59" s="105"/>
      <c r="N59" s="130" t="s">
        <v>25</v>
      </c>
      <c r="O59" s="107"/>
      <c r="P59" s="108"/>
      <c r="Q59" s="42" t="s">
        <v>15</v>
      </c>
      <c r="R59" s="109" t="s">
        <v>767</v>
      </c>
      <c r="S59" s="110"/>
      <c r="T59" s="111"/>
      <c r="U59" s="128" t="s">
        <v>27</v>
      </c>
      <c r="V59" s="131" t="s">
        <v>997</v>
      </c>
      <c r="W59" s="112"/>
    </row>
    <row r="60" spans="1:23" s="114" customFormat="1" ht="12.75" customHeight="1">
      <c r="A60" s="105"/>
      <c r="B60" s="130" t="s">
        <v>504</v>
      </c>
      <c r="C60" s="107"/>
      <c r="D60" s="108"/>
      <c r="E60" s="42" t="s">
        <v>16</v>
      </c>
      <c r="F60" s="109" t="s">
        <v>277</v>
      </c>
      <c r="G60" s="115"/>
      <c r="H60" s="111"/>
      <c r="I60" s="128" t="s">
        <v>30</v>
      </c>
      <c r="J60" s="131" t="s">
        <v>999</v>
      </c>
      <c r="K60" s="112"/>
      <c r="L60" s="113"/>
      <c r="M60" s="105"/>
      <c r="N60" s="130" t="s">
        <v>1000</v>
      </c>
      <c r="O60" s="107"/>
      <c r="P60" s="108"/>
      <c r="Q60" s="42" t="s">
        <v>16</v>
      </c>
      <c r="R60" s="109" t="s">
        <v>626</v>
      </c>
      <c r="S60" s="115"/>
      <c r="T60" s="111"/>
      <c r="U60" s="128" t="s">
        <v>30</v>
      </c>
      <c r="V60" s="131" t="s">
        <v>1001</v>
      </c>
      <c r="W60" s="112"/>
    </row>
    <row r="61" spans="1:23" s="114" customFormat="1" ht="12.75" customHeight="1">
      <c r="A61" s="132"/>
      <c r="B61" s="133"/>
      <c r="C61" s="133"/>
      <c r="D61" s="108"/>
      <c r="E61" s="36" t="s">
        <v>18</v>
      </c>
      <c r="F61" s="118" t="s">
        <v>1002</v>
      </c>
      <c r="G61" s="133"/>
      <c r="H61" s="133"/>
      <c r="I61" s="134" t="s">
        <v>31</v>
      </c>
      <c r="J61" s="131" t="s">
        <v>999</v>
      </c>
      <c r="K61" s="135"/>
      <c r="L61" s="136"/>
      <c r="M61" s="132"/>
      <c r="N61" s="133"/>
      <c r="O61" s="133"/>
      <c r="P61" s="108"/>
      <c r="Q61" s="36" t="s">
        <v>18</v>
      </c>
      <c r="R61" s="118" t="s">
        <v>92</v>
      </c>
      <c r="S61" s="133"/>
      <c r="T61" s="133"/>
      <c r="U61" s="134" t="s">
        <v>31</v>
      </c>
      <c r="V61" s="131" t="s">
        <v>1003</v>
      </c>
      <c r="W61" s="135"/>
    </row>
    <row r="62" spans="1:23" ht="4.5" customHeight="1">
      <c r="A62" s="137"/>
      <c r="B62" s="138"/>
      <c r="C62" s="139"/>
      <c r="D62" s="140"/>
      <c r="E62" s="141"/>
      <c r="F62" s="142"/>
      <c r="G62" s="143"/>
      <c r="H62" s="143"/>
      <c r="I62" s="139"/>
      <c r="J62" s="138"/>
      <c r="K62" s="144"/>
      <c r="L62" s="145"/>
      <c r="M62" s="137"/>
      <c r="N62" s="138"/>
      <c r="O62" s="139"/>
      <c r="P62" s="140"/>
      <c r="Q62" s="141"/>
      <c r="R62" s="142"/>
      <c r="S62" s="143"/>
      <c r="T62" s="143"/>
      <c r="U62" s="139"/>
      <c r="V62" s="138"/>
      <c r="W62" s="144"/>
    </row>
    <row r="63" spans="1:23" ht="12.75" customHeight="1">
      <c r="A63" s="146"/>
      <c r="B63" s="146" t="s">
        <v>32</v>
      </c>
      <c r="C63" s="147"/>
      <c r="D63" s="148" t="s">
        <v>33</v>
      </c>
      <c r="E63" s="148" t="s">
        <v>34</v>
      </c>
      <c r="F63" s="148" t="s">
        <v>35</v>
      </c>
      <c r="G63" s="149" t="s">
        <v>36</v>
      </c>
      <c r="H63" s="150"/>
      <c r="I63" s="147" t="s">
        <v>37</v>
      </c>
      <c r="J63" s="148" t="s">
        <v>32</v>
      </c>
      <c r="K63" s="146" t="s">
        <v>38</v>
      </c>
      <c r="L63" s="28">
        <v>150</v>
      </c>
      <c r="M63" s="146"/>
      <c r="N63" s="146" t="s">
        <v>32</v>
      </c>
      <c r="O63" s="147"/>
      <c r="P63" s="148" t="s">
        <v>33</v>
      </c>
      <c r="Q63" s="148" t="s">
        <v>34</v>
      </c>
      <c r="R63" s="148" t="s">
        <v>35</v>
      </c>
      <c r="S63" s="149" t="s">
        <v>36</v>
      </c>
      <c r="T63" s="150"/>
      <c r="U63" s="147" t="s">
        <v>37</v>
      </c>
      <c r="V63" s="148" t="s">
        <v>32</v>
      </c>
      <c r="W63" s="151" t="s">
        <v>38</v>
      </c>
    </row>
    <row r="64" spans="1:23" ht="12.75">
      <c r="A64" s="152" t="s">
        <v>38</v>
      </c>
      <c r="B64" s="152" t="s">
        <v>39</v>
      </c>
      <c r="C64" s="153" t="s">
        <v>40</v>
      </c>
      <c r="D64" s="154" t="s">
        <v>41</v>
      </c>
      <c r="E64" s="154" t="s">
        <v>42</v>
      </c>
      <c r="F64" s="154"/>
      <c r="G64" s="155" t="s">
        <v>40</v>
      </c>
      <c r="H64" s="155" t="s">
        <v>37</v>
      </c>
      <c r="I64" s="153"/>
      <c r="J64" s="152" t="s">
        <v>39</v>
      </c>
      <c r="K64" s="152"/>
      <c r="L64" s="28">
        <v>150</v>
      </c>
      <c r="M64" s="152" t="s">
        <v>38</v>
      </c>
      <c r="N64" s="152" t="s">
        <v>39</v>
      </c>
      <c r="O64" s="153" t="s">
        <v>40</v>
      </c>
      <c r="P64" s="154" t="s">
        <v>41</v>
      </c>
      <c r="Q64" s="154" t="s">
        <v>42</v>
      </c>
      <c r="R64" s="154"/>
      <c r="S64" s="155" t="s">
        <v>40</v>
      </c>
      <c r="T64" s="155" t="s">
        <v>37</v>
      </c>
      <c r="U64" s="153"/>
      <c r="V64" s="152" t="s">
        <v>39</v>
      </c>
      <c r="W64" s="156"/>
    </row>
    <row r="65" spans="1:23" ht="16.5" customHeight="1">
      <c r="A65" s="157">
        <v>-1</v>
      </c>
      <c r="B65" s="158">
        <v>3</v>
      </c>
      <c r="C65" s="159">
        <v>3</v>
      </c>
      <c r="D65" s="177" t="s">
        <v>69</v>
      </c>
      <c r="E65" s="174" t="s">
        <v>23</v>
      </c>
      <c r="F65" s="175">
        <v>9</v>
      </c>
      <c r="G65" s="176">
        <v>150</v>
      </c>
      <c r="H65" s="176"/>
      <c r="I65" s="159">
        <v>4</v>
      </c>
      <c r="J65" s="165">
        <v>3</v>
      </c>
      <c r="K65" s="166">
        <v>1</v>
      </c>
      <c r="L65" s="28"/>
      <c r="M65" s="167">
        <v>0.25</v>
      </c>
      <c r="N65" s="168">
        <v>4</v>
      </c>
      <c r="O65" s="159">
        <v>1</v>
      </c>
      <c r="P65" s="160" t="s">
        <v>43</v>
      </c>
      <c r="Q65" s="161" t="s">
        <v>31</v>
      </c>
      <c r="R65" s="162">
        <v>9</v>
      </c>
      <c r="S65" s="163"/>
      <c r="T65" s="163">
        <v>600</v>
      </c>
      <c r="U65" s="164">
        <v>5</v>
      </c>
      <c r="V65" s="169">
        <v>2</v>
      </c>
      <c r="W65" s="170">
        <v>-0.25</v>
      </c>
    </row>
    <row r="66" spans="1:23" ht="16.5" customHeight="1">
      <c r="A66" s="157">
        <v>-1</v>
      </c>
      <c r="B66" s="158">
        <v>3</v>
      </c>
      <c r="C66" s="159">
        <v>9</v>
      </c>
      <c r="D66" s="173" t="s">
        <v>60</v>
      </c>
      <c r="E66" s="174" t="s">
        <v>31</v>
      </c>
      <c r="F66" s="175">
        <v>5</v>
      </c>
      <c r="G66" s="176">
        <v>150</v>
      </c>
      <c r="H66" s="176"/>
      <c r="I66" s="159">
        <v>2</v>
      </c>
      <c r="J66" s="165">
        <v>3</v>
      </c>
      <c r="K66" s="166">
        <v>1</v>
      </c>
      <c r="L66" s="28"/>
      <c r="M66" s="167">
        <v>-1.75</v>
      </c>
      <c r="N66" s="168">
        <v>0</v>
      </c>
      <c r="O66" s="159">
        <v>7</v>
      </c>
      <c r="P66" s="160" t="s">
        <v>1004</v>
      </c>
      <c r="Q66" s="161" t="s">
        <v>31</v>
      </c>
      <c r="R66" s="162">
        <v>11</v>
      </c>
      <c r="S66" s="163"/>
      <c r="T66" s="163">
        <v>650</v>
      </c>
      <c r="U66" s="164">
        <v>9</v>
      </c>
      <c r="V66" s="169">
        <v>6</v>
      </c>
      <c r="W66" s="170">
        <v>1.75</v>
      </c>
    </row>
    <row r="67" spans="1:23" ht="16.5" customHeight="1">
      <c r="A67" s="157">
        <v>8.875</v>
      </c>
      <c r="B67" s="158">
        <v>6</v>
      </c>
      <c r="C67" s="159">
        <v>1</v>
      </c>
      <c r="D67" s="177" t="s">
        <v>43</v>
      </c>
      <c r="E67" s="174" t="s">
        <v>23</v>
      </c>
      <c r="F67" s="175">
        <v>10</v>
      </c>
      <c r="G67" s="176">
        <v>630</v>
      </c>
      <c r="H67" s="176"/>
      <c r="I67" s="159">
        <v>8</v>
      </c>
      <c r="J67" s="165">
        <v>0</v>
      </c>
      <c r="K67" s="166">
        <v>-8.875</v>
      </c>
      <c r="L67" s="28"/>
      <c r="M67" s="167">
        <v>0.25</v>
      </c>
      <c r="N67" s="168">
        <v>4</v>
      </c>
      <c r="O67" s="159">
        <v>4</v>
      </c>
      <c r="P67" s="160" t="s">
        <v>675</v>
      </c>
      <c r="Q67" s="161" t="s">
        <v>31</v>
      </c>
      <c r="R67" s="162">
        <v>11</v>
      </c>
      <c r="S67" s="163"/>
      <c r="T67" s="163">
        <v>600</v>
      </c>
      <c r="U67" s="159">
        <v>8</v>
      </c>
      <c r="V67" s="169">
        <v>2</v>
      </c>
      <c r="W67" s="170">
        <v>-0.25</v>
      </c>
    </row>
    <row r="68" spans="1:23" ht="16.5" customHeight="1">
      <c r="A68" s="157">
        <v>-2.875</v>
      </c>
      <c r="B68" s="158">
        <v>0</v>
      </c>
      <c r="C68" s="159">
        <v>7</v>
      </c>
      <c r="D68" s="173" t="s">
        <v>397</v>
      </c>
      <c r="E68" s="174" t="s">
        <v>31</v>
      </c>
      <c r="F68" s="175">
        <v>7</v>
      </c>
      <c r="G68" s="176">
        <v>100</v>
      </c>
      <c r="H68" s="176"/>
      <c r="I68" s="159">
        <v>5</v>
      </c>
      <c r="J68" s="165">
        <v>6</v>
      </c>
      <c r="K68" s="166">
        <v>2.875</v>
      </c>
      <c r="L68" s="28"/>
      <c r="M68" s="167">
        <v>0.25</v>
      </c>
      <c r="N68" s="168">
        <v>4</v>
      </c>
      <c r="O68" s="159">
        <v>6</v>
      </c>
      <c r="P68" s="160" t="s">
        <v>675</v>
      </c>
      <c r="Q68" s="161" t="s">
        <v>30</v>
      </c>
      <c r="R68" s="172">
        <v>11</v>
      </c>
      <c r="S68" s="163"/>
      <c r="T68" s="163">
        <v>600</v>
      </c>
      <c r="U68" s="159">
        <v>3</v>
      </c>
      <c r="V68" s="169">
        <v>2</v>
      </c>
      <c r="W68" s="170">
        <v>-0.25</v>
      </c>
    </row>
    <row r="69" spans="1:23" s="41" customFormat="1" ht="30" customHeight="1">
      <c r="A69" s="29"/>
      <c r="B69" s="29"/>
      <c r="C69" s="56"/>
      <c r="D69" s="29"/>
      <c r="E69" s="29"/>
      <c r="F69" s="29"/>
      <c r="G69" s="29"/>
      <c r="H69" s="29"/>
      <c r="I69" s="56"/>
      <c r="J69" s="29"/>
      <c r="K69" s="29"/>
      <c r="L69" s="54"/>
      <c r="M69" s="29"/>
      <c r="N69" s="29"/>
      <c r="O69" s="56"/>
      <c r="P69" s="29"/>
      <c r="Q69" s="29"/>
      <c r="R69" s="29"/>
      <c r="S69" s="29"/>
      <c r="T69" s="29"/>
      <c r="U69" s="56"/>
      <c r="V69" s="29"/>
      <c r="W69" s="29"/>
    </row>
    <row r="70" spans="1:23" s="41" customFormat="1" ht="15">
      <c r="A70" s="20"/>
      <c r="B70" s="21" t="s">
        <v>5</v>
      </c>
      <c r="C70" s="22"/>
      <c r="D70" s="21"/>
      <c r="E70" s="23" t="s">
        <v>71</v>
      </c>
      <c r="F70" s="24"/>
      <c r="G70" s="25" t="s">
        <v>7</v>
      </c>
      <c r="H70" s="25"/>
      <c r="I70" s="26" t="s">
        <v>46</v>
      </c>
      <c r="J70" s="26"/>
      <c r="K70" s="27"/>
      <c r="L70" s="28">
        <v>150</v>
      </c>
      <c r="M70" s="20"/>
      <c r="N70" s="21" t="s">
        <v>5</v>
      </c>
      <c r="O70" s="22"/>
      <c r="P70" s="21"/>
      <c r="Q70" s="23" t="s">
        <v>72</v>
      </c>
      <c r="R70" s="24"/>
      <c r="S70" s="25" t="s">
        <v>7</v>
      </c>
      <c r="T70" s="25"/>
      <c r="U70" s="26" t="s">
        <v>48</v>
      </c>
      <c r="V70" s="26"/>
      <c r="W70" s="27"/>
    </row>
    <row r="71" spans="1:23" s="41" customFormat="1" ht="12.75">
      <c r="A71" s="30"/>
      <c r="B71" s="30"/>
      <c r="C71" s="31"/>
      <c r="D71" s="32"/>
      <c r="E71" s="32"/>
      <c r="F71" s="32"/>
      <c r="G71" s="33" t="s">
        <v>11</v>
      </c>
      <c r="H71" s="33"/>
      <c r="I71" s="26" t="s">
        <v>50</v>
      </c>
      <c r="J71" s="26"/>
      <c r="K71" s="27"/>
      <c r="L71" s="28">
        <v>150</v>
      </c>
      <c r="M71" s="30"/>
      <c r="N71" s="30"/>
      <c r="O71" s="31"/>
      <c r="P71" s="32"/>
      <c r="Q71" s="32"/>
      <c r="R71" s="32"/>
      <c r="S71" s="33" t="s">
        <v>11</v>
      </c>
      <c r="T71" s="33"/>
      <c r="U71" s="26" t="s">
        <v>12</v>
      </c>
      <c r="V71" s="26"/>
      <c r="W71" s="27"/>
    </row>
    <row r="72" spans="1:23" s="41" customFormat="1" ht="4.5" customHeight="1">
      <c r="A72" s="97"/>
      <c r="B72" s="98"/>
      <c r="C72" s="99"/>
      <c r="D72" s="100"/>
      <c r="E72" s="101"/>
      <c r="F72" s="102"/>
      <c r="G72" s="103"/>
      <c r="H72" s="103"/>
      <c r="I72" s="99"/>
      <c r="J72" s="98"/>
      <c r="K72" s="104"/>
      <c r="L72" s="92"/>
      <c r="M72" s="97"/>
      <c r="N72" s="98"/>
      <c r="O72" s="99"/>
      <c r="P72" s="100"/>
      <c r="Q72" s="101"/>
      <c r="R72" s="102"/>
      <c r="S72" s="103"/>
      <c r="T72" s="103"/>
      <c r="U72" s="99"/>
      <c r="V72" s="98"/>
      <c r="W72" s="104"/>
    </row>
    <row r="73" spans="1:23" s="114" customFormat="1" ht="12.75" customHeight="1">
      <c r="A73" s="105"/>
      <c r="B73" s="106"/>
      <c r="C73" s="107"/>
      <c r="D73" s="108"/>
      <c r="E73" s="36" t="s">
        <v>14</v>
      </c>
      <c r="F73" s="109" t="s">
        <v>1005</v>
      </c>
      <c r="G73" s="110"/>
      <c r="H73" s="111"/>
      <c r="I73" s="111"/>
      <c r="J73" s="106"/>
      <c r="K73" s="112"/>
      <c r="L73" s="113"/>
      <c r="M73" s="105"/>
      <c r="N73" s="106"/>
      <c r="O73" s="107"/>
      <c r="P73" s="108"/>
      <c r="Q73" s="36" t="s">
        <v>14</v>
      </c>
      <c r="R73" s="109" t="s">
        <v>12</v>
      </c>
      <c r="S73" s="110"/>
      <c r="T73" s="111"/>
      <c r="U73" s="111"/>
      <c r="V73" s="106"/>
      <c r="W73" s="112"/>
    </row>
    <row r="74" spans="1:23" s="114" customFormat="1" ht="12.75" customHeight="1">
      <c r="A74" s="105"/>
      <c r="B74" s="106"/>
      <c r="C74" s="107"/>
      <c r="D74" s="108"/>
      <c r="E74" s="42" t="s">
        <v>15</v>
      </c>
      <c r="F74" s="109" t="s">
        <v>1006</v>
      </c>
      <c r="G74" s="115"/>
      <c r="H74" s="111"/>
      <c r="I74" s="111"/>
      <c r="J74" s="106"/>
      <c r="K74" s="112"/>
      <c r="L74" s="113"/>
      <c r="M74" s="105"/>
      <c r="N74" s="106"/>
      <c r="O74" s="107"/>
      <c r="P74" s="108"/>
      <c r="Q74" s="42" t="s">
        <v>15</v>
      </c>
      <c r="R74" s="109" t="s">
        <v>1007</v>
      </c>
      <c r="S74" s="115"/>
      <c r="T74" s="111"/>
      <c r="U74" s="111"/>
      <c r="V74" s="106"/>
      <c r="W74" s="112"/>
    </row>
    <row r="75" spans="1:23" s="114" customFormat="1" ht="12.75" customHeight="1">
      <c r="A75" s="105"/>
      <c r="B75" s="106"/>
      <c r="C75" s="107"/>
      <c r="D75" s="108"/>
      <c r="E75" s="42" t="s">
        <v>16</v>
      </c>
      <c r="F75" s="109" t="s">
        <v>449</v>
      </c>
      <c r="G75" s="110"/>
      <c r="H75" s="111"/>
      <c r="I75" s="111"/>
      <c r="J75" s="106"/>
      <c r="K75" s="112"/>
      <c r="L75" s="113"/>
      <c r="M75" s="105"/>
      <c r="N75" s="106"/>
      <c r="O75" s="107"/>
      <c r="P75" s="108"/>
      <c r="Q75" s="42" t="s">
        <v>16</v>
      </c>
      <c r="R75" s="109" t="s">
        <v>323</v>
      </c>
      <c r="S75" s="110"/>
      <c r="T75" s="111"/>
      <c r="U75" s="111"/>
      <c r="V75" s="106"/>
      <c r="W75" s="112"/>
    </row>
    <row r="76" spans="1:23" s="114" customFormat="1" ht="12.75" customHeight="1">
      <c r="A76" s="105"/>
      <c r="B76" s="106"/>
      <c r="C76" s="107"/>
      <c r="D76" s="108"/>
      <c r="E76" s="36" t="s">
        <v>18</v>
      </c>
      <c r="F76" s="109" t="s">
        <v>200</v>
      </c>
      <c r="G76" s="110"/>
      <c r="H76" s="111"/>
      <c r="I76" s="111"/>
      <c r="J76" s="106"/>
      <c r="K76" s="112"/>
      <c r="L76" s="113"/>
      <c r="M76" s="105"/>
      <c r="N76" s="106"/>
      <c r="O76" s="107"/>
      <c r="P76" s="108"/>
      <c r="Q76" s="36" t="s">
        <v>18</v>
      </c>
      <c r="R76" s="109" t="s">
        <v>1008</v>
      </c>
      <c r="S76" s="110"/>
      <c r="T76" s="111"/>
      <c r="U76" s="111"/>
      <c r="V76" s="106"/>
      <c r="W76" s="112"/>
    </row>
    <row r="77" spans="1:23" s="114" customFormat="1" ht="12.75" customHeight="1">
      <c r="A77" s="117" t="s">
        <v>14</v>
      </c>
      <c r="B77" s="118" t="s">
        <v>1009</v>
      </c>
      <c r="C77" s="107"/>
      <c r="D77" s="108"/>
      <c r="E77" s="119"/>
      <c r="F77" s="110"/>
      <c r="G77" s="36" t="s">
        <v>14</v>
      </c>
      <c r="H77" s="120" t="s">
        <v>1010</v>
      </c>
      <c r="I77" s="110"/>
      <c r="J77" s="115"/>
      <c r="K77" s="112"/>
      <c r="L77" s="113"/>
      <c r="M77" s="117" t="s">
        <v>14</v>
      </c>
      <c r="N77" s="118" t="s">
        <v>1011</v>
      </c>
      <c r="O77" s="107"/>
      <c r="P77" s="108"/>
      <c r="Q77" s="119"/>
      <c r="R77" s="110"/>
      <c r="S77" s="36" t="s">
        <v>14</v>
      </c>
      <c r="T77" s="178" t="s">
        <v>1012</v>
      </c>
      <c r="U77" s="110"/>
      <c r="V77" s="115"/>
      <c r="W77" s="112"/>
    </row>
    <row r="78" spans="1:23" s="114" customFormat="1" ht="12.75" customHeight="1">
      <c r="A78" s="121" t="s">
        <v>15</v>
      </c>
      <c r="B78" s="118" t="s">
        <v>767</v>
      </c>
      <c r="C78" s="122"/>
      <c r="D78" s="108"/>
      <c r="E78" s="119"/>
      <c r="F78" s="123"/>
      <c r="G78" s="42" t="s">
        <v>15</v>
      </c>
      <c r="H78" s="120" t="s">
        <v>101</v>
      </c>
      <c r="I78" s="110"/>
      <c r="J78" s="115"/>
      <c r="K78" s="112"/>
      <c r="L78" s="113"/>
      <c r="M78" s="121" t="s">
        <v>15</v>
      </c>
      <c r="N78" s="118" t="s">
        <v>327</v>
      </c>
      <c r="O78" s="122"/>
      <c r="P78" s="108"/>
      <c r="Q78" s="119"/>
      <c r="R78" s="123"/>
      <c r="S78" s="42" t="s">
        <v>15</v>
      </c>
      <c r="T78" s="120" t="s">
        <v>593</v>
      </c>
      <c r="U78" s="110"/>
      <c r="V78" s="115"/>
      <c r="W78" s="112"/>
    </row>
    <row r="79" spans="1:23" s="114" customFormat="1" ht="12.75" customHeight="1">
      <c r="A79" s="121" t="s">
        <v>16</v>
      </c>
      <c r="B79" s="118" t="s">
        <v>1013</v>
      </c>
      <c r="C79" s="107"/>
      <c r="D79" s="108"/>
      <c r="E79" s="119"/>
      <c r="F79" s="123"/>
      <c r="G79" s="42" t="s">
        <v>16</v>
      </c>
      <c r="H79" s="120" t="s">
        <v>1014</v>
      </c>
      <c r="I79" s="110"/>
      <c r="J79" s="110"/>
      <c r="K79" s="112"/>
      <c r="L79" s="113"/>
      <c r="M79" s="121" t="s">
        <v>16</v>
      </c>
      <c r="N79" s="118" t="s">
        <v>1015</v>
      </c>
      <c r="O79" s="107"/>
      <c r="P79" s="108"/>
      <c r="Q79" s="119"/>
      <c r="R79" s="123"/>
      <c r="S79" s="42" t="s">
        <v>16</v>
      </c>
      <c r="T79" s="178" t="s">
        <v>1016</v>
      </c>
      <c r="U79" s="110"/>
      <c r="V79" s="110"/>
      <c r="W79" s="112"/>
    </row>
    <row r="80" spans="1:23" s="114" customFormat="1" ht="12.75" customHeight="1">
      <c r="A80" s="117" t="s">
        <v>18</v>
      </c>
      <c r="B80" s="118" t="s">
        <v>323</v>
      </c>
      <c r="C80" s="122"/>
      <c r="D80" s="108"/>
      <c r="E80" s="119"/>
      <c r="F80" s="110"/>
      <c r="G80" s="36" t="s">
        <v>18</v>
      </c>
      <c r="H80" s="178" t="s">
        <v>229</v>
      </c>
      <c r="I80" s="110"/>
      <c r="J80" s="124" t="s">
        <v>154</v>
      </c>
      <c r="K80" s="112"/>
      <c r="L80" s="113"/>
      <c r="M80" s="117" t="s">
        <v>18</v>
      </c>
      <c r="N80" s="118" t="s">
        <v>1017</v>
      </c>
      <c r="O80" s="122"/>
      <c r="P80" s="108"/>
      <c r="Q80" s="119"/>
      <c r="R80" s="110"/>
      <c r="S80" s="36" t="s">
        <v>18</v>
      </c>
      <c r="T80" s="120" t="s">
        <v>29</v>
      </c>
      <c r="U80" s="110"/>
      <c r="V80" s="124" t="s">
        <v>154</v>
      </c>
      <c r="W80" s="112"/>
    </row>
    <row r="81" spans="1:23" s="114" customFormat="1" ht="12.75" customHeight="1">
      <c r="A81" s="126"/>
      <c r="B81" s="122"/>
      <c r="C81" s="122"/>
      <c r="D81" s="108"/>
      <c r="E81" s="36" t="s">
        <v>14</v>
      </c>
      <c r="F81" s="109" t="s">
        <v>218</v>
      </c>
      <c r="G81" s="110"/>
      <c r="H81" s="127"/>
      <c r="I81" s="128" t="s">
        <v>23</v>
      </c>
      <c r="J81" s="129" t="s">
        <v>1018</v>
      </c>
      <c r="K81" s="112"/>
      <c r="L81" s="113"/>
      <c r="M81" s="126"/>
      <c r="N81" s="122"/>
      <c r="O81" s="122"/>
      <c r="P81" s="108"/>
      <c r="Q81" s="36" t="s">
        <v>14</v>
      </c>
      <c r="R81" s="109" t="s">
        <v>1019</v>
      </c>
      <c r="S81" s="110"/>
      <c r="T81" s="127"/>
      <c r="U81" s="128" t="s">
        <v>23</v>
      </c>
      <c r="V81" s="129" t="s">
        <v>1020</v>
      </c>
      <c r="W81" s="112"/>
    </row>
    <row r="82" spans="1:23" s="114" customFormat="1" ht="12.75" customHeight="1">
      <c r="A82" s="105"/>
      <c r="B82" s="130" t="s">
        <v>25</v>
      </c>
      <c r="C82" s="107"/>
      <c r="D82" s="108"/>
      <c r="E82" s="42" t="s">
        <v>15</v>
      </c>
      <c r="F82" s="109" t="s">
        <v>157</v>
      </c>
      <c r="G82" s="110"/>
      <c r="H82" s="111"/>
      <c r="I82" s="128" t="s">
        <v>27</v>
      </c>
      <c r="J82" s="131" t="s">
        <v>1018</v>
      </c>
      <c r="K82" s="112"/>
      <c r="L82" s="113"/>
      <c r="M82" s="105"/>
      <c r="N82" s="130" t="s">
        <v>25</v>
      </c>
      <c r="O82" s="107"/>
      <c r="P82" s="108"/>
      <c r="Q82" s="42" t="s">
        <v>15</v>
      </c>
      <c r="R82" s="116" t="s">
        <v>458</v>
      </c>
      <c r="S82" s="110"/>
      <c r="T82" s="111"/>
      <c r="U82" s="128" t="s">
        <v>27</v>
      </c>
      <c r="V82" s="131" t="s">
        <v>1020</v>
      </c>
      <c r="W82" s="112"/>
    </row>
    <row r="83" spans="1:23" s="114" customFormat="1" ht="12.75" customHeight="1">
      <c r="A83" s="105"/>
      <c r="B83" s="130" t="s">
        <v>1021</v>
      </c>
      <c r="C83" s="107"/>
      <c r="D83" s="108"/>
      <c r="E83" s="42" t="s">
        <v>16</v>
      </c>
      <c r="F83" s="109" t="s">
        <v>1022</v>
      </c>
      <c r="G83" s="115"/>
      <c r="H83" s="111"/>
      <c r="I83" s="128" t="s">
        <v>30</v>
      </c>
      <c r="J83" s="131" t="s">
        <v>1023</v>
      </c>
      <c r="K83" s="112"/>
      <c r="L83" s="113"/>
      <c r="M83" s="105"/>
      <c r="N83" s="130" t="s">
        <v>1024</v>
      </c>
      <c r="O83" s="107"/>
      <c r="P83" s="108"/>
      <c r="Q83" s="42" t="s">
        <v>16</v>
      </c>
      <c r="R83" s="109" t="s">
        <v>952</v>
      </c>
      <c r="S83" s="115"/>
      <c r="T83" s="111"/>
      <c r="U83" s="128" t="s">
        <v>30</v>
      </c>
      <c r="V83" s="131" t="s">
        <v>1025</v>
      </c>
      <c r="W83" s="112"/>
    </row>
    <row r="84" spans="1:23" s="114" customFormat="1" ht="12.75" customHeight="1">
      <c r="A84" s="132"/>
      <c r="B84" s="133"/>
      <c r="C84" s="133"/>
      <c r="D84" s="108"/>
      <c r="E84" s="36" t="s">
        <v>18</v>
      </c>
      <c r="F84" s="118" t="s">
        <v>1026</v>
      </c>
      <c r="G84" s="133"/>
      <c r="H84" s="133"/>
      <c r="I84" s="134" t="s">
        <v>31</v>
      </c>
      <c r="J84" s="131" t="s">
        <v>1023</v>
      </c>
      <c r="K84" s="135"/>
      <c r="L84" s="136"/>
      <c r="M84" s="132"/>
      <c r="N84" s="133"/>
      <c r="O84" s="133"/>
      <c r="P84" s="108"/>
      <c r="Q84" s="36" t="s">
        <v>18</v>
      </c>
      <c r="R84" s="118" t="s">
        <v>1027</v>
      </c>
      <c r="S84" s="133"/>
      <c r="T84" s="133"/>
      <c r="U84" s="134" t="s">
        <v>31</v>
      </c>
      <c r="V84" s="131" t="s">
        <v>1028</v>
      </c>
      <c r="W84" s="135"/>
    </row>
    <row r="85" spans="1:23" ht="4.5" customHeight="1">
      <c r="A85" s="137"/>
      <c r="B85" s="138"/>
      <c r="C85" s="139"/>
      <c r="D85" s="140"/>
      <c r="E85" s="141"/>
      <c r="F85" s="142"/>
      <c r="G85" s="143"/>
      <c r="H85" s="143"/>
      <c r="I85" s="139"/>
      <c r="J85" s="138"/>
      <c r="K85" s="144"/>
      <c r="L85" s="145"/>
      <c r="M85" s="137"/>
      <c r="N85" s="138"/>
      <c r="O85" s="139"/>
      <c r="P85" s="140"/>
      <c r="Q85" s="141"/>
      <c r="R85" s="142"/>
      <c r="S85" s="143"/>
      <c r="T85" s="143"/>
      <c r="U85" s="139"/>
      <c r="V85" s="138"/>
      <c r="W85" s="144"/>
    </row>
    <row r="86" spans="1:23" ht="12.75" customHeight="1">
      <c r="A86" s="146"/>
      <c r="B86" s="146" t="s">
        <v>32</v>
      </c>
      <c r="C86" s="147"/>
      <c r="D86" s="148" t="s">
        <v>33</v>
      </c>
      <c r="E86" s="148" t="s">
        <v>34</v>
      </c>
      <c r="F86" s="148" t="s">
        <v>35</v>
      </c>
      <c r="G86" s="149" t="s">
        <v>36</v>
      </c>
      <c r="H86" s="150"/>
      <c r="I86" s="147" t="s">
        <v>37</v>
      </c>
      <c r="J86" s="148" t="s">
        <v>32</v>
      </c>
      <c r="K86" s="146" t="s">
        <v>38</v>
      </c>
      <c r="L86" s="28">
        <v>150</v>
      </c>
      <c r="M86" s="146"/>
      <c r="N86" s="146" t="s">
        <v>32</v>
      </c>
      <c r="O86" s="147"/>
      <c r="P86" s="148" t="s">
        <v>33</v>
      </c>
      <c r="Q86" s="148" t="s">
        <v>34</v>
      </c>
      <c r="R86" s="148" t="s">
        <v>35</v>
      </c>
      <c r="S86" s="149" t="s">
        <v>36</v>
      </c>
      <c r="T86" s="150"/>
      <c r="U86" s="147" t="s">
        <v>37</v>
      </c>
      <c r="V86" s="148" t="s">
        <v>32</v>
      </c>
      <c r="W86" s="151" t="s">
        <v>38</v>
      </c>
    </row>
    <row r="87" spans="1:23" ht="12.75">
      <c r="A87" s="152" t="s">
        <v>38</v>
      </c>
      <c r="B87" s="152" t="s">
        <v>39</v>
      </c>
      <c r="C87" s="153" t="s">
        <v>40</v>
      </c>
      <c r="D87" s="154" t="s">
        <v>41</v>
      </c>
      <c r="E87" s="154" t="s">
        <v>42</v>
      </c>
      <c r="F87" s="154"/>
      <c r="G87" s="155" t="s">
        <v>40</v>
      </c>
      <c r="H87" s="155" t="s">
        <v>37</v>
      </c>
      <c r="I87" s="153"/>
      <c r="J87" s="152" t="s">
        <v>39</v>
      </c>
      <c r="K87" s="152"/>
      <c r="L87" s="28">
        <v>150</v>
      </c>
      <c r="M87" s="152" t="s">
        <v>38</v>
      </c>
      <c r="N87" s="152" t="s">
        <v>39</v>
      </c>
      <c r="O87" s="153" t="s">
        <v>40</v>
      </c>
      <c r="P87" s="154" t="s">
        <v>41</v>
      </c>
      <c r="Q87" s="154" t="s">
        <v>42</v>
      </c>
      <c r="R87" s="154"/>
      <c r="S87" s="155" t="s">
        <v>40</v>
      </c>
      <c r="T87" s="155" t="s">
        <v>37</v>
      </c>
      <c r="U87" s="153"/>
      <c r="V87" s="152" t="s">
        <v>39</v>
      </c>
      <c r="W87" s="156"/>
    </row>
    <row r="88" spans="1:23" ht="16.5" customHeight="1">
      <c r="A88" s="157">
        <v>-1.625</v>
      </c>
      <c r="B88" s="158">
        <v>4</v>
      </c>
      <c r="C88" s="159">
        <v>5</v>
      </c>
      <c r="D88" s="160" t="s">
        <v>43</v>
      </c>
      <c r="E88" s="161" t="s">
        <v>27</v>
      </c>
      <c r="F88" s="162">
        <v>11</v>
      </c>
      <c r="G88" s="163">
        <v>660</v>
      </c>
      <c r="H88" s="163"/>
      <c r="I88" s="164">
        <v>6</v>
      </c>
      <c r="J88" s="165">
        <v>2</v>
      </c>
      <c r="K88" s="166">
        <v>1.625</v>
      </c>
      <c r="L88" s="28"/>
      <c r="M88" s="167">
        <v>0</v>
      </c>
      <c r="N88" s="168">
        <v>4</v>
      </c>
      <c r="O88" s="159">
        <v>5</v>
      </c>
      <c r="P88" s="160" t="s">
        <v>1004</v>
      </c>
      <c r="Q88" s="161" t="s">
        <v>23</v>
      </c>
      <c r="R88" s="162">
        <v>12</v>
      </c>
      <c r="S88" s="163">
        <v>480</v>
      </c>
      <c r="T88" s="163"/>
      <c r="U88" s="164">
        <v>6</v>
      </c>
      <c r="V88" s="169">
        <v>2</v>
      </c>
      <c r="W88" s="170">
        <v>0</v>
      </c>
    </row>
    <row r="89" spans="1:23" ht="16.5" customHeight="1">
      <c r="A89" s="157">
        <v>-1.625</v>
      </c>
      <c r="B89" s="158">
        <v>1</v>
      </c>
      <c r="C89" s="159">
        <v>8</v>
      </c>
      <c r="D89" s="160" t="s">
        <v>1004</v>
      </c>
      <c r="E89" s="161" t="s">
        <v>23</v>
      </c>
      <c r="F89" s="162">
        <v>11</v>
      </c>
      <c r="G89" s="163">
        <v>650</v>
      </c>
      <c r="H89" s="163"/>
      <c r="I89" s="164">
        <v>3</v>
      </c>
      <c r="J89" s="165">
        <v>5</v>
      </c>
      <c r="K89" s="166">
        <v>1.625</v>
      </c>
      <c r="L89" s="28"/>
      <c r="M89" s="167">
        <v>7.375</v>
      </c>
      <c r="N89" s="168">
        <v>6</v>
      </c>
      <c r="O89" s="159">
        <v>8</v>
      </c>
      <c r="P89" s="160" t="s">
        <v>1029</v>
      </c>
      <c r="Q89" s="161" t="s">
        <v>31</v>
      </c>
      <c r="R89" s="162">
        <v>7</v>
      </c>
      <c r="S89" s="163">
        <v>800</v>
      </c>
      <c r="T89" s="163"/>
      <c r="U89" s="164">
        <v>3</v>
      </c>
      <c r="V89" s="169">
        <v>0</v>
      </c>
      <c r="W89" s="170">
        <v>-7.375</v>
      </c>
    </row>
    <row r="90" spans="1:23" ht="16.5" customHeight="1">
      <c r="A90" s="157">
        <v>11.375</v>
      </c>
      <c r="B90" s="158">
        <v>6</v>
      </c>
      <c r="C90" s="159">
        <v>1</v>
      </c>
      <c r="D90" s="171" t="s">
        <v>44</v>
      </c>
      <c r="E90" s="161" t="s">
        <v>27</v>
      </c>
      <c r="F90" s="162">
        <v>13</v>
      </c>
      <c r="G90" s="163">
        <v>1470</v>
      </c>
      <c r="H90" s="163"/>
      <c r="I90" s="159">
        <v>9</v>
      </c>
      <c r="J90" s="165">
        <v>0</v>
      </c>
      <c r="K90" s="166">
        <v>-11.375</v>
      </c>
      <c r="L90" s="28"/>
      <c r="M90" s="167">
        <v>-0.875</v>
      </c>
      <c r="N90" s="168">
        <v>2</v>
      </c>
      <c r="O90" s="159">
        <v>1</v>
      </c>
      <c r="P90" s="160" t="s">
        <v>1030</v>
      </c>
      <c r="Q90" s="161" t="s">
        <v>23</v>
      </c>
      <c r="R90" s="162">
        <v>11</v>
      </c>
      <c r="S90" s="163">
        <v>450</v>
      </c>
      <c r="T90" s="163"/>
      <c r="U90" s="159">
        <v>9</v>
      </c>
      <c r="V90" s="169">
        <v>4</v>
      </c>
      <c r="W90" s="170">
        <v>0.875</v>
      </c>
    </row>
    <row r="91" spans="1:23" ht="16.5" customHeight="1">
      <c r="A91" s="157">
        <v>-1.625</v>
      </c>
      <c r="B91" s="158">
        <v>1</v>
      </c>
      <c r="C91" s="159">
        <v>2</v>
      </c>
      <c r="D91" s="160" t="s">
        <v>1004</v>
      </c>
      <c r="E91" s="161" t="s">
        <v>23</v>
      </c>
      <c r="F91" s="172">
        <v>11</v>
      </c>
      <c r="G91" s="163">
        <v>650</v>
      </c>
      <c r="H91" s="163"/>
      <c r="I91" s="159">
        <v>4</v>
      </c>
      <c r="J91" s="165">
        <v>5</v>
      </c>
      <c r="K91" s="166">
        <v>1.625</v>
      </c>
      <c r="L91" s="28"/>
      <c r="M91" s="167">
        <v>-4.75</v>
      </c>
      <c r="N91" s="168">
        <v>0</v>
      </c>
      <c r="O91" s="159">
        <v>2</v>
      </c>
      <c r="P91" s="160" t="s">
        <v>1031</v>
      </c>
      <c r="Q91" s="161" t="s">
        <v>30</v>
      </c>
      <c r="R91" s="172">
        <v>8</v>
      </c>
      <c r="S91" s="163">
        <v>300</v>
      </c>
      <c r="T91" s="163"/>
      <c r="U91" s="159">
        <v>4</v>
      </c>
      <c r="V91" s="169">
        <v>6</v>
      </c>
      <c r="W91" s="170">
        <v>4.75</v>
      </c>
    </row>
    <row r="92" spans="1:23" s="41" customFormat="1" ht="9.75" customHeight="1">
      <c r="A92" s="29"/>
      <c r="B92" s="29"/>
      <c r="C92" s="56"/>
      <c r="D92" s="29"/>
      <c r="E92" s="29"/>
      <c r="F92" s="29"/>
      <c r="G92" s="29"/>
      <c r="H92" s="29"/>
      <c r="I92" s="56"/>
      <c r="J92" s="29"/>
      <c r="K92" s="29"/>
      <c r="L92" s="54"/>
      <c r="M92" s="29"/>
      <c r="N92" s="29"/>
      <c r="O92" s="56"/>
      <c r="P92" s="29"/>
      <c r="Q92" s="29"/>
      <c r="R92" s="29"/>
      <c r="S92" s="29"/>
      <c r="T92" s="29"/>
      <c r="U92" s="56"/>
      <c r="V92" s="29"/>
      <c r="W92" s="29"/>
    </row>
    <row r="93" spans="1:23" s="41" customFormat="1" ht="15">
      <c r="A93" s="20"/>
      <c r="B93" s="21" t="s">
        <v>5</v>
      </c>
      <c r="C93" s="22"/>
      <c r="D93" s="21"/>
      <c r="E93" s="23" t="s">
        <v>76</v>
      </c>
      <c r="F93" s="24"/>
      <c r="G93" s="25" t="s">
        <v>7</v>
      </c>
      <c r="H93" s="25"/>
      <c r="I93" s="26" t="s">
        <v>8</v>
      </c>
      <c r="J93" s="26"/>
      <c r="K93" s="27"/>
      <c r="L93" s="28">
        <v>150</v>
      </c>
      <c r="M93" s="20"/>
      <c r="N93" s="21" t="s">
        <v>5</v>
      </c>
      <c r="O93" s="22"/>
      <c r="P93" s="21"/>
      <c r="Q93" s="23" t="s">
        <v>77</v>
      </c>
      <c r="R93" s="24"/>
      <c r="S93" s="25" t="s">
        <v>7</v>
      </c>
      <c r="T93" s="25"/>
      <c r="U93" s="26" t="s">
        <v>10</v>
      </c>
      <c r="V93" s="26"/>
      <c r="W93" s="27"/>
    </row>
    <row r="94" spans="1:23" s="41" customFormat="1" ht="12.75">
      <c r="A94" s="30"/>
      <c r="B94" s="30"/>
      <c r="C94" s="31"/>
      <c r="D94" s="32"/>
      <c r="E94" s="32"/>
      <c r="F94" s="32"/>
      <c r="G94" s="33" t="s">
        <v>11</v>
      </c>
      <c r="H94" s="33"/>
      <c r="I94" s="26" t="s">
        <v>49</v>
      </c>
      <c r="J94" s="26"/>
      <c r="K94" s="27"/>
      <c r="L94" s="28">
        <v>150</v>
      </c>
      <c r="M94" s="30"/>
      <c r="N94" s="30"/>
      <c r="O94" s="31"/>
      <c r="P94" s="32"/>
      <c r="Q94" s="32"/>
      <c r="R94" s="32"/>
      <c r="S94" s="33" t="s">
        <v>11</v>
      </c>
      <c r="T94" s="33"/>
      <c r="U94" s="26" t="s">
        <v>50</v>
      </c>
      <c r="V94" s="26"/>
      <c r="W94" s="27"/>
    </row>
    <row r="95" spans="1:23" s="41" customFormat="1" ht="4.5" customHeight="1">
      <c r="A95" s="97"/>
      <c r="B95" s="98"/>
      <c r="C95" s="99"/>
      <c r="D95" s="100"/>
      <c r="E95" s="101"/>
      <c r="F95" s="102"/>
      <c r="G95" s="103"/>
      <c r="H95" s="103"/>
      <c r="I95" s="99"/>
      <c r="J95" s="98"/>
      <c r="K95" s="104"/>
      <c r="L95" s="92"/>
      <c r="M95" s="97"/>
      <c r="N95" s="98"/>
      <c r="O95" s="99"/>
      <c r="P95" s="100"/>
      <c r="Q95" s="101"/>
      <c r="R95" s="102"/>
      <c r="S95" s="103"/>
      <c r="T95" s="103"/>
      <c r="U95" s="99"/>
      <c r="V95" s="98"/>
      <c r="W95" s="104"/>
    </row>
    <row r="96" spans="1:23" s="114" customFormat="1" ht="12.75" customHeight="1">
      <c r="A96" s="105"/>
      <c r="B96" s="106"/>
      <c r="C96" s="107"/>
      <c r="D96" s="108"/>
      <c r="E96" s="36" t="s">
        <v>14</v>
      </c>
      <c r="F96" s="116" t="s">
        <v>1032</v>
      </c>
      <c r="G96" s="110"/>
      <c r="H96" s="111"/>
      <c r="I96" s="111"/>
      <c r="J96" s="106"/>
      <c r="K96" s="112"/>
      <c r="L96" s="113"/>
      <c r="M96" s="105"/>
      <c r="N96" s="106"/>
      <c r="O96" s="107"/>
      <c r="P96" s="108"/>
      <c r="Q96" s="36" t="s">
        <v>14</v>
      </c>
      <c r="R96" s="116" t="s">
        <v>409</v>
      </c>
      <c r="S96" s="110"/>
      <c r="T96" s="111"/>
      <c r="U96" s="111"/>
      <c r="V96" s="106"/>
      <c r="W96" s="112"/>
    </row>
    <row r="97" spans="1:23" s="114" customFormat="1" ht="12.75" customHeight="1">
      <c r="A97" s="105"/>
      <c r="B97" s="106"/>
      <c r="C97" s="107"/>
      <c r="D97" s="108"/>
      <c r="E97" s="42" t="s">
        <v>15</v>
      </c>
      <c r="F97" s="109" t="s">
        <v>884</v>
      </c>
      <c r="G97" s="115"/>
      <c r="H97" s="111"/>
      <c r="I97" s="111"/>
      <c r="J97" s="106"/>
      <c r="K97" s="112"/>
      <c r="L97" s="113"/>
      <c r="M97" s="105"/>
      <c r="N97" s="106"/>
      <c r="O97" s="107"/>
      <c r="P97" s="108"/>
      <c r="Q97" s="42" t="s">
        <v>15</v>
      </c>
      <c r="R97" s="109" t="s">
        <v>1033</v>
      </c>
      <c r="S97" s="115"/>
      <c r="T97" s="111"/>
      <c r="U97" s="111"/>
      <c r="V97" s="106"/>
      <c r="W97" s="112"/>
    </row>
    <row r="98" spans="1:23" s="114" customFormat="1" ht="12.75" customHeight="1">
      <c r="A98" s="105"/>
      <c r="B98" s="106"/>
      <c r="C98" s="107"/>
      <c r="D98" s="108"/>
      <c r="E98" s="42" t="s">
        <v>16</v>
      </c>
      <c r="F98" s="109" t="s">
        <v>184</v>
      </c>
      <c r="G98" s="110"/>
      <c r="H98" s="111"/>
      <c r="I98" s="111"/>
      <c r="J98" s="106"/>
      <c r="K98" s="112"/>
      <c r="L98" s="113"/>
      <c r="M98" s="105"/>
      <c r="N98" s="106"/>
      <c r="O98" s="107"/>
      <c r="P98" s="108"/>
      <c r="Q98" s="42" t="s">
        <v>16</v>
      </c>
      <c r="R98" s="109" t="s">
        <v>1034</v>
      </c>
      <c r="S98" s="110"/>
      <c r="T98" s="111"/>
      <c r="U98" s="111"/>
      <c r="V98" s="106"/>
      <c r="W98" s="112"/>
    </row>
    <row r="99" spans="1:23" s="114" customFormat="1" ht="12.75" customHeight="1">
      <c r="A99" s="105"/>
      <c r="B99" s="106"/>
      <c r="C99" s="107"/>
      <c r="D99" s="108"/>
      <c r="E99" s="36" t="s">
        <v>18</v>
      </c>
      <c r="F99" s="109" t="s">
        <v>1035</v>
      </c>
      <c r="G99" s="110"/>
      <c r="H99" s="111"/>
      <c r="I99" s="111"/>
      <c r="J99" s="106"/>
      <c r="K99" s="112"/>
      <c r="L99" s="113"/>
      <c r="M99" s="105"/>
      <c r="N99" s="106"/>
      <c r="O99" s="107"/>
      <c r="P99" s="108"/>
      <c r="Q99" s="36" t="s">
        <v>18</v>
      </c>
      <c r="R99" s="109" t="s">
        <v>460</v>
      </c>
      <c r="S99" s="110"/>
      <c r="T99" s="111"/>
      <c r="U99" s="111"/>
      <c r="V99" s="106"/>
      <c r="W99" s="112"/>
    </row>
    <row r="100" spans="1:23" s="114" customFormat="1" ht="12.75" customHeight="1">
      <c r="A100" s="117" t="s">
        <v>14</v>
      </c>
      <c r="B100" s="118" t="s">
        <v>368</v>
      </c>
      <c r="C100" s="107"/>
      <c r="D100" s="108"/>
      <c r="E100" s="119"/>
      <c r="F100" s="110"/>
      <c r="G100" s="36" t="s">
        <v>14</v>
      </c>
      <c r="H100" s="120" t="s">
        <v>1036</v>
      </c>
      <c r="I100" s="110"/>
      <c r="J100" s="115"/>
      <c r="K100" s="112"/>
      <c r="L100" s="113"/>
      <c r="M100" s="117" t="s">
        <v>14</v>
      </c>
      <c r="N100" s="118" t="s">
        <v>1014</v>
      </c>
      <c r="O100" s="107"/>
      <c r="P100" s="108"/>
      <c r="Q100" s="119"/>
      <c r="R100" s="110"/>
      <c r="S100" s="36" t="s">
        <v>14</v>
      </c>
      <c r="T100" s="120" t="s">
        <v>58</v>
      </c>
      <c r="U100" s="110"/>
      <c r="V100" s="115"/>
      <c r="W100" s="112"/>
    </row>
    <row r="101" spans="1:23" s="114" customFormat="1" ht="12.75" customHeight="1">
      <c r="A101" s="121" t="s">
        <v>15</v>
      </c>
      <c r="B101" s="118" t="s">
        <v>351</v>
      </c>
      <c r="C101" s="122"/>
      <c r="D101" s="108"/>
      <c r="E101" s="119"/>
      <c r="F101" s="123"/>
      <c r="G101" s="42" t="s">
        <v>15</v>
      </c>
      <c r="H101" s="178" t="s">
        <v>316</v>
      </c>
      <c r="I101" s="110"/>
      <c r="J101" s="115"/>
      <c r="K101" s="112"/>
      <c r="L101" s="113"/>
      <c r="M101" s="121" t="s">
        <v>15</v>
      </c>
      <c r="N101" s="118" t="s">
        <v>51</v>
      </c>
      <c r="O101" s="122"/>
      <c r="P101" s="108"/>
      <c r="Q101" s="119"/>
      <c r="R101" s="123"/>
      <c r="S101" s="42" t="s">
        <v>15</v>
      </c>
      <c r="T101" s="178" t="s">
        <v>569</v>
      </c>
      <c r="U101" s="110"/>
      <c r="V101" s="115"/>
      <c r="W101" s="112"/>
    </row>
    <row r="102" spans="1:23" s="114" customFormat="1" ht="12.75" customHeight="1">
      <c r="A102" s="121" t="s">
        <v>16</v>
      </c>
      <c r="B102" s="118" t="s">
        <v>1037</v>
      </c>
      <c r="C102" s="107"/>
      <c r="D102" s="108"/>
      <c r="E102" s="119"/>
      <c r="F102" s="123"/>
      <c r="G102" s="42" t="s">
        <v>16</v>
      </c>
      <c r="H102" s="120" t="s">
        <v>1038</v>
      </c>
      <c r="I102" s="110"/>
      <c r="J102" s="110"/>
      <c r="K102" s="112"/>
      <c r="L102" s="113"/>
      <c r="M102" s="121" t="s">
        <v>16</v>
      </c>
      <c r="N102" s="118" t="s">
        <v>1039</v>
      </c>
      <c r="O102" s="107"/>
      <c r="P102" s="108"/>
      <c r="Q102" s="119"/>
      <c r="R102" s="123"/>
      <c r="S102" s="42" t="s">
        <v>16</v>
      </c>
      <c r="T102" s="120" t="s">
        <v>593</v>
      </c>
      <c r="U102" s="110"/>
      <c r="V102" s="110"/>
      <c r="W102" s="112"/>
    </row>
    <row r="103" spans="1:23" s="114" customFormat="1" ht="12.75" customHeight="1">
      <c r="A103" s="117" t="s">
        <v>18</v>
      </c>
      <c r="B103" s="125" t="s">
        <v>458</v>
      </c>
      <c r="C103" s="122"/>
      <c r="D103" s="108"/>
      <c r="E103" s="119"/>
      <c r="F103" s="110"/>
      <c r="G103" s="36" t="s">
        <v>18</v>
      </c>
      <c r="H103" s="120" t="s">
        <v>80</v>
      </c>
      <c r="I103" s="110"/>
      <c r="J103" s="124" t="s">
        <v>154</v>
      </c>
      <c r="K103" s="112"/>
      <c r="L103" s="113"/>
      <c r="M103" s="117" t="s">
        <v>18</v>
      </c>
      <c r="N103" s="118" t="s">
        <v>489</v>
      </c>
      <c r="O103" s="122"/>
      <c r="P103" s="108"/>
      <c r="Q103" s="119"/>
      <c r="R103" s="110"/>
      <c r="S103" s="36" t="s">
        <v>18</v>
      </c>
      <c r="T103" s="120" t="s">
        <v>1040</v>
      </c>
      <c r="U103" s="110"/>
      <c r="V103" s="124" t="s">
        <v>154</v>
      </c>
      <c r="W103" s="112"/>
    </row>
    <row r="104" spans="1:23" s="114" customFormat="1" ht="12.75" customHeight="1">
      <c r="A104" s="126"/>
      <c r="B104" s="122"/>
      <c r="C104" s="122"/>
      <c r="D104" s="108"/>
      <c r="E104" s="36" t="s">
        <v>14</v>
      </c>
      <c r="F104" s="109" t="s">
        <v>1041</v>
      </c>
      <c r="G104" s="110"/>
      <c r="H104" s="127"/>
      <c r="I104" s="128" t="s">
        <v>23</v>
      </c>
      <c r="J104" s="129" t="s">
        <v>1042</v>
      </c>
      <c r="K104" s="112"/>
      <c r="L104" s="113"/>
      <c r="M104" s="126"/>
      <c r="N104" s="122"/>
      <c r="O104" s="122"/>
      <c r="P104" s="108"/>
      <c r="Q104" s="36" t="s">
        <v>14</v>
      </c>
      <c r="R104" s="109" t="s">
        <v>1043</v>
      </c>
      <c r="S104" s="110"/>
      <c r="T104" s="127"/>
      <c r="U104" s="128" t="s">
        <v>23</v>
      </c>
      <c r="V104" s="129" t="s">
        <v>1044</v>
      </c>
      <c r="W104" s="112"/>
    </row>
    <row r="105" spans="1:23" s="114" customFormat="1" ht="12.75" customHeight="1">
      <c r="A105" s="105"/>
      <c r="B105" s="130" t="s">
        <v>25</v>
      </c>
      <c r="C105" s="107"/>
      <c r="D105" s="108"/>
      <c r="E105" s="42" t="s">
        <v>15</v>
      </c>
      <c r="F105" s="109" t="s">
        <v>489</v>
      </c>
      <c r="G105" s="110"/>
      <c r="H105" s="111"/>
      <c r="I105" s="128" t="s">
        <v>27</v>
      </c>
      <c r="J105" s="131" t="s">
        <v>1045</v>
      </c>
      <c r="K105" s="112"/>
      <c r="L105" s="113"/>
      <c r="M105" s="105"/>
      <c r="N105" s="130" t="s">
        <v>25</v>
      </c>
      <c r="O105" s="107"/>
      <c r="P105" s="108"/>
      <c r="Q105" s="42" t="s">
        <v>15</v>
      </c>
      <c r="R105" s="109" t="s">
        <v>1046</v>
      </c>
      <c r="S105" s="110"/>
      <c r="T105" s="111"/>
      <c r="U105" s="128" t="s">
        <v>27</v>
      </c>
      <c r="V105" s="131" t="s">
        <v>1044</v>
      </c>
      <c r="W105" s="112"/>
    </row>
    <row r="106" spans="1:23" s="114" customFormat="1" ht="12.75" customHeight="1">
      <c r="A106" s="105"/>
      <c r="B106" s="130" t="s">
        <v>1047</v>
      </c>
      <c r="C106" s="107"/>
      <c r="D106" s="108"/>
      <c r="E106" s="42" t="s">
        <v>16</v>
      </c>
      <c r="F106" s="109" t="s">
        <v>12</v>
      </c>
      <c r="G106" s="115"/>
      <c r="H106" s="111"/>
      <c r="I106" s="128" t="s">
        <v>30</v>
      </c>
      <c r="J106" s="131" t="s">
        <v>1048</v>
      </c>
      <c r="K106" s="112"/>
      <c r="L106" s="113"/>
      <c r="M106" s="105"/>
      <c r="N106" s="130" t="s">
        <v>1049</v>
      </c>
      <c r="O106" s="107"/>
      <c r="P106" s="108"/>
      <c r="Q106" s="42" t="s">
        <v>16</v>
      </c>
      <c r="R106" s="109" t="s">
        <v>147</v>
      </c>
      <c r="S106" s="115"/>
      <c r="T106" s="111"/>
      <c r="U106" s="128" t="s">
        <v>30</v>
      </c>
      <c r="V106" s="131" t="s">
        <v>1050</v>
      </c>
      <c r="W106" s="112"/>
    </row>
    <row r="107" spans="1:23" s="114" customFormat="1" ht="12.75" customHeight="1">
      <c r="A107" s="132"/>
      <c r="B107" s="133"/>
      <c r="C107" s="133"/>
      <c r="D107" s="108"/>
      <c r="E107" s="36" t="s">
        <v>18</v>
      </c>
      <c r="F107" s="118" t="s">
        <v>1051</v>
      </c>
      <c r="G107" s="133"/>
      <c r="H107" s="133"/>
      <c r="I107" s="134" t="s">
        <v>31</v>
      </c>
      <c r="J107" s="131" t="s">
        <v>1048</v>
      </c>
      <c r="K107" s="135"/>
      <c r="L107" s="136"/>
      <c r="M107" s="132"/>
      <c r="N107" s="133"/>
      <c r="O107" s="133"/>
      <c r="P107" s="108"/>
      <c r="Q107" s="36" t="s">
        <v>18</v>
      </c>
      <c r="R107" s="118" t="s">
        <v>289</v>
      </c>
      <c r="S107" s="133"/>
      <c r="T107" s="133"/>
      <c r="U107" s="134" t="s">
        <v>31</v>
      </c>
      <c r="V107" s="131" t="s">
        <v>1052</v>
      </c>
      <c r="W107" s="135"/>
    </row>
    <row r="108" spans="1:23" ht="4.5" customHeight="1">
      <c r="A108" s="137"/>
      <c r="B108" s="138"/>
      <c r="C108" s="139"/>
      <c r="D108" s="140"/>
      <c r="E108" s="141"/>
      <c r="F108" s="142"/>
      <c r="G108" s="143"/>
      <c r="H108" s="143"/>
      <c r="I108" s="139"/>
      <c r="J108" s="138"/>
      <c r="K108" s="144"/>
      <c r="L108" s="145"/>
      <c r="M108" s="137"/>
      <c r="N108" s="138"/>
      <c r="O108" s="139"/>
      <c r="P108" s="140"/>
      <c r="Q108" s="141"/>
      <c r="R108" s="142"/>
      <c r="S108" s="143"/>
      <c r="T108" s="143"/>
      <c r="U108" s="139"/>
      <c r="V108" s="138"/>
      <c r="W108" s="144"/>
    </row>
    <row r="109" spans="1:23" ht="12.75" customHeight="1">
      <c r="A109" s="146"/>
      <c r="B109" s="146" t="s">
        <v>32</v>
      </c>
      <c r="C109" s="147"/>
      <c r="D109" s="148" t="s">
        <v>33</v>
      </c>
      <c r="E109" s="148" t="s">
        <v>34</v>
      </c>
      <c r="F109" s="148" t="s">
        <v>35</v>
      </c>
      <c r="G109" s="149" t="s">
        <v>36</v>
      </c>
      <c r="H109" s="150"/>
      <c r="I109" s="147" t="s">
        <v>37</v>
      </c>
      <c r="J109" s="148" t="s">
        <v>32</v>
      </c>
      <c r="K109" s="146" t="s">
        <v>38</v>
      </c>
      <c r="L109" s="28">
        <v>150</v>
      </c>
      <c r="M109" s="146"/>
      <c r="N109" s="146" t="s">
        <v>32</v>
      </c>
      <c r="O109" s="147"/>
      <c r="P109" s="148" t="s">
        <v>33</v>
      </c>
      <c r="Q109" s="148" t="s">
        <v>34</v>
      </c>
      <c r="R109" s="148" t="s">
        <v>35</v>
      </c>
      <c r="S109" s="149" t="s">
        <v>36</v>
      </c>
      <c r="T109" s="150"/>
      <c r="U109" s="147" t="s">
        <v>37</v>
      </c>
      <c r="V109" s="148" t="s">
        <v>32</v>
      </c>
      <c r="W109" s="151" t="s">
        <v>38</v>
      </c>
    </row>
    <row r="110" spans="1:23" ht="12.75">
      <c r="A110" s="152" t="s">
        <v>38</v>
      </c>
      <c r="B110" s="152" t="s">
        <v>39</v>
      </c>
      <c r="C110" s="153" t="s">
        <v>40</v>
      </c>
      <c r="D110" s="154" t="s">
        <v>41</v>
      </c>
      <c r="E110" s="154" t="s">
        <v>42</v>
      </c>
      <c r="F110" s="154"/>
      <c r="G110" s="155" t="s">
        <v>40</v>
      </c>
      <c r="H110" s="155" t="s">
        <v>37</v>
      </c>
      <c r="I110" s="153"/>
      <c r="J110" s="152" t="s">
        <v>39</v>
      </c>
      <c r="K110" s="152"/>
      <c r="L110" s="28">
        <v>150</v>
      </c>
      <c r="M110" s="152" t="s">
        <v>38</v>
      </c>
      <c r="N110" s="152" t="s">
        <v>39</v>
      </c>
      <c r="O110" s="153" t="s">
        <v>40</v>
      </c>
      <c r="P110" s="154" t="s">
        <v>41</v>
      </c>
      <c r="Q110" s="154" t="s">
        <v>42</v>
      </c>
      <c r="R110" s="154"/>
      <c r="S110" s="155" t="s">
        <v>40</v>
      </c>
      <c r="T110" s="155" t="s">
        <v>37</v>
      </c>
      <c r="U110" s="153"/>
      <c r="V110" s="152" t="s">
        <v>39</v>
      </c>
      <c r="W110" s="156"/>
    </row>
    <row r="111" spans="1:23" ht="16.5" customHeight="1">
      <c r="A111" s="157">
        <v>-1.5</v>
      </c>
      <c r="B111" s="158">
        <v>2</v>
      </c>
      <c r="C111" s="159">
        <v>9</v>
      </c>
      <c r="D111" s="160" t="s">
        <v>538</v>
      </c>
      <c r="E111" s="161" t="s">
        <v>27</v>
      </c>
      <c r="F111" s="162">
        <v>11</v>
      </c>
      <c r="G111" s="163">
        <v>150</v>
      </c>
      <c r="H111" s="163"/>
      <c r="I111" s="164">
        <v>6</v>
      </c>
      <c r="J111" s="165">
        <v>4</v>
      </c>
      <c r="K111" s="166">
        <v>1.5</v>
      </c>
      <c r="L111" s="28"/>
      <c r="M111" s="167">
        <v>-7.5</v>
      </c>
      <c r="N111" s="168">
        <v>2</v>
      </c>
      <c r="O111" s="159">
        <v>7</v>
      </c>
      <c r="P111" s="173" t="s">
        <v>675</v>
      </c>
      <c r="Q111" s="174" t="s">
        <v>30</v>
      </c>
      <c r="R111" s="175">
        <v>11</v>
      </c>
      <c r="S111" s="176"/>
      <c r="T111" s="176">
        <v>600</v>
      </c>
      <c r="U111" s="159">
        <v>8</v>
      </c>
      <c r="V111" s="169">
        <v>4</v>
      </c>
      <c r="W111" s="170">
        <v>7.5</v>
      </c>
    </row>
    <row r="112" spans="1:23" ht="16.5" customHeight="1">
      <c r="A112" s="157">
        <v>3.875</v>
      </c>
      <c r="B112" s="158">
        <v>4</v>
      </c>
      <c r="C112" s="159">
        <v>7</v>
      </c>
      <c r="D112" s="160" t="s">
        <v>675</v>
      </c>
      <c r="E112" s="161" t="s">
        <v>27</v>
      </c>
      <c r="F112" s="162">
        <v>11</v>
      </c>
      <c r="G112" s="163">
        <v>400</v>
      </c>
      <c r="H112" s="163"/>
      <c r="I112" s="164">
        <v>1</v>
      </c>
      <c r="J112" s="165">
        <v>2</v>
      </c>
      <c r="K112" s="166">
        <v>-3.875</v>
      </c>
      <c r="L112" s="28"/>
      <c r="M112" s="167">
        <v>-8</v>
      </c>
      <c r="N112" s="168">
        <v>0</v>
      </c>
      <c r="O112" s="159">
        <v>4</v>
      </c>
      <c r="P112" s="173" t="s">
        <v>675</v>
      </c>
      <c r="Q112" s="174" t="s">
        <v>30</v>
      </c>
      <c r="R112" s="175">
        <v>12</v>
      </c>
      <c r="S112" s="176"/>
      <c r="T112" s="176">
        <v>620</v>
      </c>
      <c r="U112" s="159">
        <v>1</v>
      </c>
      <c r="V112" s="169">
        <v>6</v>
      </c>
      <c r="W112" s="170">
        <v>8</v>
      </c>
    </row>
    <row r="113" spans="1:23" ht="16.5" customHeight="1">
      <c r="A113" s="157">
        <v>-11.875</v>
      </c>
      <c r="B113" s="158">
        <v>0</v>
      </c>
      <c r="C113" s="159">
        <v>5</v>
      </c>
      <c r="D113" s="160" t="s">
        <v>1053</v>
      </c>
      <c r="E113" s="161" t="s">
        <v>30</v>
      </c>
      <c r="F113" s="162">
        <v>9</v>
      </c>
      <c r="G113" s="163"/>
      <c r="H113" s="163">
        <v>670</v>
      </c>
      <c r="I113" s="159">
        <v>3</v>
      </c>
      <c r="J113" s="165">
        <v>6</v>
      </c>
      <c r="K113" s="166">
        <v>11.875</v>
      </c>
      <c r="L113" s="28"/>
      <c r="M113" s="167">
        <v>6.625</v>
      </c>
      <c r="N113" s="168">
        <v>4</v>
      </c>
      <c r="O113" s="159">
        <v>3</v>
      </c>
      <c r="P113" s="173" t="s">
        <v>396</v>
      </c>
      <c r="Q113" s="174" t="s">
        <v>30</v>
      </c>
      <c r="R113" s="175">
        <v>10</v>
      </c>
      <c r="S113" s="176">
        <v>500</v>
      </c>
      <c r="T113" s="176"/>
      <c r="U113" s="159">
        <v>9</v>
      </c>
      <c r="V113" s="169">
        <v>2</v>
      </c>
      <c r="W113" s="170">
        <v>-6.625</v>
      </c>
    </row>
    <row r="114" spans="1:23" ht="16.5" customHeight="1">
      <c r="A114" s="157">
        <v>4.75</v>
      </c>
      <c r="B114" s="158">
        <v>6</v>
      </c>
      <c r="C114" s="159">
        <v>8</v>
      </c>
      <c r="D114" s="160" t="s">
        <v>59</v>
      </c>
      <c r="E114" s="161" t="s">
        <v>23</v>
      </c>
      <c r="F114" s="172">
        <v>10</v>
      </c>
      <c r="G114" s="163">
        <v>420</v>
      </c>
      <c r="H114" s="163"/>
      <c r="I114" s="159">
        <v>2</v>
      </c>
      <c r="J114" s="165">
        <v>0</v>
      </c>
      <c r="K114" s="166">
        <v>-4.75</v>
      </c>
      <c r="L114" s="28"/>
      <c r="M114" s="167">
        <v>10.625</v>
      </c>
      <c r="N114" s="168">
        <v>6</v>
      </c>
      <c r="O114" s="159">
        <v>2</v>
      </c>
      <c r="P114" s="177" t="s">
        <v>1054</v>
      </c>
      <c r="Q114" s="174" t="s">
        <v>31</v>
      </c>
      <c r="R114" s="175">
        <v>6</v>
      </c>
      <c r="S114" s="176">
        <v>800</v>
      </c>
      <c r="T114" s="176"/>
      <c r="U114" s="159">
        <v>6</v>
      </c>
      <c r="V114" s="169">
        <v>0</v>
      </c>
      <c r="W114" s="170">
        <v>-10.625</v>
      </c>
    </row>
    <row r="115" spans="1:23" s="41" customFormat="1" ht="30" customHeight="1">
      <c r="A115" s="29"/>
      <c r="B115" s="29"/>
      <c r="C115" s="56"/>
      <c r="D115" s="29"/>
      <c r="E115" s="29"/>
      <c r="F115" s="29"/>
      <c r="G115" s="29"/>
      <c r="H115" s="29"/>
      <c r="I115" s="56"/>
      <c r="J115" s="29"/>
      <c r="K115" s="29"/>
      <c r="L115" s="54"/>
      <c r="M115" s="29"/>
      <c r="N115" s="29"/>
      <c r="O115" s="56"/>
      <c r="P115" s="29"/>
      <c r="Q115" s="29"/>
      <c r="R115" s="29"/>
      <c r="S115" s="29"/>
      <c r="T115" s="29"/>
      <c r="U115" s="56"/>
      <c r="V115" s="29"/>
      <c r="W115" s="29"/>
    </row>
    <row r="116" spans="1:23" s="41" customFormat="1" ht="15">
      <c r="A116" s="20"/>
      <c r="B116" s="21" t="s">
        <v>5</v>
      </c>
      <c r="C116" s="22"/>
      <c r="D116" s="21"/>
      <c r="E116" s="23" t="s">
        <v>81</v>
      </c>
      <c r="F116" s="24"/>
      <c r="G116" s="25" t="s">
        <v>7</v>
      </c>
      <c r="H116" s="25"/>
      <c r="I116" s="26" t="s">
        <v>46</v>
      </c>
      <c r="J116" s="26"/>
      <c r="K116" s="27"/>
      <c r="L116" s="28">
        <v>150</v>
      </c>
      <c r="M116" s="20"/>
      <c r="N116" s="21" t="s">
        <v>5</v>
      </c>
      <c r="O116" s="22"/>
      <c r="P116" s="21"/>
      <c r="Q116" s="23" t="s">
        <v>82</v>
      </c>
      <c r="R116" s="24"/>
      <c r="S116" s="25" t="s">
        <v>7</v>
      </c>
      <c r="T116" s="25"/>
      <c r="U116" s="26" t="s">
        <v>48</v>
      </c>
      <c r="V116" s="26"/>
      <c r="W116" s="27"/>
    </row>
    <row r="117" spans="1:23" s="41" customFormat="1" ht="12.75">
      <c r="A117" s="30"/>
      <c r="B117" s="30"/>
      <c r="C117" s="31"/>
      <c r="D117" s="32"/>
      <c r="E117" s="32"/>
      <c r="F117" s="32"/>
      <c r="G117" s="33" t="s">
        <v>11</v>
      </c>
      <c r="H117" s="33"/>
      <c r="I117" s="26" t="s">
        <v>12</v>
      </c>
      <c r="J117" s="26"/>
      <c r="K117" s="27"/>
      <c r="L117" s="28">
        <v>150</v>
      </c>
      <c r="M117" s="30"/>
      <c r="N117" s="30"/>
      <c r="O117" s="31"/>
      <c r="P117" s="32"/>
      <c r="Q117" s="32"/>
      <c r="R117" s="32"/>
      <c r="S117" s="33" t="s">
        <v>11</v>
      </c>
      <c r="T117" s="33"/>
      <c r="U117" s="26" t="s">
        <v>13</v>
      </c>
      <c r="V117" s="26"/>
      <c r="W117" s="27"/>
    </row>
    <row r="118" spans="1:23" s="41" customFormat="1" ht="4.5" customHeight="1">
      <c r="A118" s="97"/>
      <c r="B118" s="98"/>
      <c r="C118" s="99"/>
      <c r="D118" s="100"/>
      <c r="E118" s="101"/>
      <c r="F118" s="102"/>
      <c r="G118" s="103"/>
      <c r="H118" s="103"/>
      <c r="I118" s="99"/>
      <c r="J118" s="98"/>
      <c r="K118" s="104"/>
      <c r="L118" s="92"/>
      <c r="M118" s="97"/>
      <c r="N118" s="98"/>
      <c r="O118" s="99"/>
      <c r="P118" s="100"/>
      <c r="Q118" s="101"/>
      <c r="R118" s="102"/>
      <c r="S118" s="103"/>
      <c r="T118" s="103"/>
      <c r="U118" s="99"/>
      <c r="V118" s="98"/>
      <c r="W118" s="104"/>
    </row>
    <row r="119" spans="1:23" s="114" customFormat="1" ht="12.75" customHeight="1">
      <c r="A119" s="105"/>
      <c r="B119" s="106"/>
      <c r="C119" s="107"/>
      <c r="D119" s="108"/>
      <c r="E119" s="36" t="s">
        <v>14</v>
      </c>
      <c r="F119" s="109" t="s">
        <v>710</v>
      </c>
      <c r="G119" s="110"/>
      <c r="H119" s="111"/>
      <c r="I119" s="111"/>
      <c r="J119" s="106"/>
      <c r="K119" s="112"/>
      <c r="L119" s="113"/>
      <c r="M119" s="105"/>
      <c r="N119" s="106"/>
      <c r="O119" s="107"/>
      <c r="P119" s="108"/>
      <c r="Q119" s="36" t="s">
        <v>14</v>
      </c>
      <c r="R119" s="109" t="s">
        <v>1055</v>
      </c>
      <c r="S119" s="110"/>
      <c r="T119" s="111"/>
      <c r="U119" s="111"/>
      <c r="V119" s="106"/>
      <c r="W119" s="112"/>
    </row>
    <row r="120" spans="1:23" s="114" customFormat="1" ht="12.75" customHeight="1">
      <c r="A120" s="105"/>
      <c r="B120" s="106"/>
      <c r="C120" s="107"/>
      <c r="D120" s="108"/>
      <c r="E120" s="42" t="s">
        <v>15</v>
      </c>
      <c r="F120" s="109" t="s">
        <v>1056</v>
      </c>
      <c r="G120" s="115"/>
      <c r="H120" s="111"/>
      <c r="I120" s="111"/>
      <c r="J120" s="106"/>
      <c r="K120" s="112"/>
      <c r="L120" s="113"/>
      <c r="M120" s="105"/>
      <c r="N120" s="106"/>
      <c r="O120" s="107"/>
      <c r="P120" s="108"/>
      <c r="Q120" s="42" t="s">
        <v>15</v>
      </c>
      <c r="R120" s="109" t="s">
        <v>150</v>
      </c>
      <c r="S120" s="115"/>
      <c r="T120" s="111"/>
      <c r="U120" s="111"/>
      <c r="V120" s="106"/>
      <c r="W120" s="112"/>
    </row>
    <row r="121" spans="1:23" s="114" customFormat="1" ht="12.75" customHeight="1">
      <c r="A121" s="105"/>
      <c r="B121" s="106"/>
      <c r="C121" s="107"/>
      <c r="D121" s="108"/>
      <c r="E121" s="42" t="s">
        <v>16</v>
      </c>
      <c r="F121" s="109" t="s">
        <v>95</v>
      </c>
      <c r="G121" s="110"/>
      <c r="H121" s="111"/>
      <c r="I121" s="111"/>
      <c r="J121" s="106"/>
      <c r="K121" s="112"/>
      <c r="L121" s="113"/>
      <c r="M121" s="105"/>
      <c r="N121" s="106"/>
      <c r="O121" s="107"/>
      <c r="P121" s="108"/>
      <c r="Q121" s="42" t="s">
        <v>16</v>
      </c>
      <c r="R121" s="109" t="s">
        <v>1057</v>
      </c>
      <c r="S121" s="110"/>
      <c r="T121" s="111"/>
      <c r="U121" s="111"/>
      <c r="V121" s="106"/>
      <c r="W121" s="112"/>
    </row>
    <row r="122" spans="1:23" s="114" customFormat="1" ht="12.75" customHeight="1">
      <c r="A122" s="105"/>
      <c r="B122" s="106"/>
      <c r="C122" s="107"/>
      <c r="D122" s="108"/>
      <c r="E122" s="36" t="s">
        <v>18</v>
      </c>
      <c r="F122" s="109" t="s">
        <v>951</v>
      </c>
      <c r="G122" s="110"/>
      <c r="H122" s="111"/>
      <c r="I122" s="111"/>
      <c r="J122" s="106"/>
      <c r="K122" s="112"/>
      <c r="L122" s="113"/>
      <c r="M122" s="105"/>
      <c r="N122" s="106"/>
      <c r="O122" s="107"/>
      <c r="P122" s="108"/>
      <c r="Q122" s="36" t="s">
        <v>18</v>
      </c>
      <c r="R122" s="109" t="s">
        <v>286</v>
      </c>
      <c r="S122" s="110"/>
      <c r="T122" s="111"/>
      <c r="U122" s="111"/>
      <c r="V122" s="106"/>
      <c r="W122" s="112"/>
    </row>
    <row r="123" spans="1:23" s="114" customFormat="1" ht="12.75" customHeight="1">
      <c r="A123" s="117" t="s">
        <v>14</v>
      </c>
      <c r="B123" s="118" t="s">
        <v>1058</v>
      </c>
      <c r="C123" s="107"/>
      <c r="D123" s="108"/>
      <c r="E123" s="119"/>
      <c r="F123" s="110"/>
      <c r="G123" s="36" t="s">
        <v>14</v>
      </c>
      <c r="H123" s="120" t="s">
        <v>464</v>
      </c>
      <c r="I123" s="110"/>
      <c r="J123" s="115"/>
      <c r="K123" s="112"/>
      <c r="L123" s="113"/>
      <c r="M123" s="117" t="s">
        <v>14</v>
      </c>
      <c r="N123" s="118" t="s">
        <v>65</v>
      </c>
      <c r="O123" s="107"/>
      <c r="P123" s="108"/>
      <c r="Q123" s="119"/>
      <c r="R123" s="110"/>
      <c r="S123" s="36" t="s">
        <v>14</v>
      </c>
      <c r="T123" s="120" t="s">
        <v>1059</v>
      </c>
      <c r="U123" s="110"/>
      <c r="V123" s="115"/>
      <c r="W123" s="112"/>
    </row>
    <row r="124" spans="1:23" s="114" customFormat="1" ht="12.75" customHeight="1">
      <c r="A124" s="121" t="s">
        <v>15</v>
      </c>
      <c r="B124" s="125" t="s">
        <v>251</v>
      </c>
      <c r="C124" s="122"/>
      <c r="D124" s="108"/>
      <c r="E124" s="119"/>
      <c r="F124" s="123"/>
      <c r="G124" s="42" t="s">
        <v>15</v>
      </c>
      <c r="H124" s="120" t="s">
        <v>150</v>
      </c>
      <c r="I124" s="110"/>
      <c r="J124" s="115"/>
      <c r="K124" s="112"/>
      <c r="L124" s="113"/>
      <c r="M124" s="121" t="s">
        <v>15</v>
      </c>
      <c r="N124" s="118" t="s">
        <v>1060</v>
      </c>
      <c r="O124" s="122"/>
      <c r="P124" s="108"/>
      <c r="Q124" s="119"/>
      <c r="R124" s="123"/>
      <c r="S124" s="42" t="s">
        <v>15</v>
      </c>
      <c r="T124" s="120" t="s">
        <v>1061</v>
      </c>
      <c r="U124" s="110"/>
      <c r="V124" s="115"/>
      <c r="W124" s="112"/>
    </row>
    <row r="125" spans="1:23" s="114" customFormat="1" ht="12.75" customHeight="1">
      <c r="A125" s="121" t="s">
        <v>16</v>
      </c>
      <c r="B125" s="118" t="s">
        <v>29</v>
      </c>
      <c r="C125" s="107"/>
      <c r="D125" s="108"/>
      <c r="E125" s="119"/>
      <c r="F125" s="123"/>
      <c r="G125" s="42" t="s">
        <v>16</v>
      </c>
      <c r="H125" s="120" t="s">
        <v>1062</v>
      </c>
      <c r="I125" s="110"/>
      <c r="J125" s="110"/>
      <c r="K125" s="112"/>
      <c r="L125" s="113"/>
      <c r="M125" s="121" t="s">
        <v>16</v>
      </c>
      <c r="N125" s="118" t="s">
        <v>1063</v>
      </c>
      <c r="O125" s="107"/>
      <c r="P125" s="108"/>
      <c r="Q125" s="119"/>
      <c r="R125" s="123"/>
      <c r="S125" s="42" t="s">
        <v>16</v>
      </c>
      <c r="T125" s="120" t="s">
        <v>798</v>
      </c>
      <c r="U125" s="110"/>
      <c r="V125" s="110"/>
      <c r="W125" s="112"/>
    </row>
    <row r="126" spans="1:23" s="114" customFormat="1" ht="12.75" customHeight="1">
      <c r="A126" s="117" t="s">
        <v>18</v>
      </c>
      <c r="B126" s="118" t="s">
        <v>1064</v>
      </c>
      <c r="C126" s="122"/>
      <c r="D126" s="108"/>
      <c r="E126" s="119"/>
      <c r="F126" s="110"/>
      <c r="G126" s="36" t="s">
        <v>18</v>
      </c>
      <c r="H126" s="120" t="s">
        <v>767</v>
      </c>
      <c r="I126" s="110"/>
      <c r="J126" s="124" t="s">
        <v>154</v>
      </c>
      <c r="K126" s="112"/>
      <c r="L126" s="113"/>
      <c r="M126" s="117" t="s">
        <v>18</v>
      </c>
      <c r="N126" s="118" t="s">
        <v>1065</v>
      </c>
      <c r="O126" s="122"/>
      <c r="P126" s="108"/>
      <c r="Q126" s="119"/>
      <c r="R126" s="110"/>
      <c r="S126" s="36" t="s">
        <v>18</v>
      </c>
      <c r="T126" s="178" t="s">
        <v>186</v>
      </c>
      <c r="U126" s="110"/>
      <c r="V126" s="124" t="s">
        <v>154</v>
      </c>
      <c r="W126" s="112"/>
    </row>
    <row r="127" spans="1:23" s="114" customFormat="1" ht="12.75" customHeight="1">
      <c r="A127" s="126"/>
      <c r="B127" s="122"/>
      <c r="C127" s="122"/>
      <c r="D127" s="108"/>
      <c r="E127" s="36" t="s">
        <v>14</v>
      </c>
      <c r="F127" s="109" t="s">
        <v>1066</v>
      </c>
      <c r="G127" s="110"/>
      <c r="H127" s="127"/>
      <c r="I127" s="128" t="s">
        <v>23</v>
      </c>
      <c r="J127" s="129" t="s">
        <v>1067</v>
      </c>
      <c r="K127" s="112"/>
      <c r="L127" s="113"/>
      <c r="M127" s="126"/>
      <c r="N127" s="122"/>
      <c r="O127" s="122"/>
      <c r="P127" s="108"/>
      <c r="Q127" s="36" t="s">
        <v>14</v>
      </c>
      <c r="R127" s="109" t="s">
        <v>92</v>
      </c>
      <c r="S127" s="110"/>
      <c r="T127" s="127"/>
      <c r="U127" s="128" t="s">
        <v>23</v>
      </c>
      <c r="V127" s="129" t="s">
        <v>1068</v>
      </c>
      <c r="W127" s="112"/>
    </row>
    <row r="128" spans="1:23" s="114" customFormat="1" ht="12.75" customHeight="1">
      <c r="A128" s="105"/>
      <c r="B128" s="130" t="s">
        <v>25</v>
      </c>
      <c r="C128" s="107"/>
      <c r="D128" s="108"/>
      <c r="E128" s="42" t="s">
        <v>15</v>
      </c>
      <c r="F128" s="109" t="s">
        <v>1069</v>
      </c>
      <c r="G128" s="110"/>
      <c r="H128" s="111"/>
      <c r="I128" s="128" t="s">
        <v>27</v>
      </c>
      <c r="J128" s="131" t="s">
        <v>1067</v>
      </c>
      <c r="K128" s="112"/>
      <c r="L128" s="113"/>
      <c r="M128" s="105"/>
      <c r="N128" s="130" t="s">
        <v>25</v>
      </c>
      <c r="O128" s="107"/>
      <c r="P128" s="108"/>
      <c r="Q128" s="42" t="s">
        <v>15</v>
      </c>
      <c r="R128" s="109" t="s">
        <v>1070</v>
      </c>
      <c r="S128" s="110"/>
      <c r="T128" s="111"/>
      <c r="U128" s="128" t="s">
        <v>27</v>
      </c>
      <c r="V128" s="131" t="s">
        <v>1068</v>
      </c>
      <c r="W128" s="112"/>
    </row>
    <row r="129" spans="1:23" s="114" customFormat="1" ht="12.75" customHeight="1">
      <c r="A129" s="105"/>
      <c r="B129" s="130" t="s">
        <v>564</v>
      </c>
      <c r="C129" s="107"/>
      <c r="D129" s="108"/>
      <c r="E129" s="42" t="s">
        <v>16</v>
      </c>
      <c r="F129" s="109" t="s">
        <v>1055</v>
      </c>
      <c r="G129" s="115"/>
      <c r="H129" s="111"/>
      <c r="I129" s="128" t="s">
        <v>30</v>
      </c>
      <c r="J129" s="131" t="s">
        <v>1071</v>
      </c>
      <c r="K129" s="112"/>
      <c r="L129" s="113"/>
      <c r="M129" s="105"/>
      <c r="N129" s="130" t="s">
        <v>1072</v>
      </c>
      <c r="O129" s="107"/>
      <c r="P129" s="108"/>
      <c r="Q129" s="42" t="s">
        <v>16</v>
      </c>
      <c r="R129" s="116" t="s">
        <v>745</v>
      </c>
      <c r="S129" s="115"/>
      <c r="T129" s="111"/>
      <c r="U129" s="128" t="s">
        <v>30</v>
      </c>
      <c r="V129" s="131" t="s">
        <v>1073</v>
      </c>
      <c r="W129" s="112"/>
    </row>
    <row r="130" spans="1:23" s="114" customFormat="1" ht="12.75" customHeight="1">
      <c r="A130" s="132"/>
      <c r="B130" s="133"/>
      <c r="C130" s="133"/>
      <c r="D130" s="108"/>
      <c r="E130" s="36" t="s">
        <v>18</v>
      </c>
      <c r="F130" s="118" t="s">
        <v>65</v>
      </c>
      <c r="G130" s="133"/>
      <c r="H130" s="133"/>
      <c r="I130" s="134" t="s">
        <v>31</v>
      </c>
      <c r="J130" s="131" t="s">
        <v>1071</v>
      </c>
      <c r="K130" s="135"/>
      <c r="L130" s="136"/>
      <c r="M130" s="132"/>
      <c r="N130" s="133"/>
      <c r="O130" s="133"/>
      <c r="P130" s="108"/>
      <c r="Q130" s="36" t="s">
        <v>18</v>
      </c>
      <c r="R130" s="118" t="s">
        <v>279</v>
      </c>
      <c r="S130" s="133"/>
      <c r="T130" s="133"/>
      <c r="U130" s="134" t="s">
        <v>31</v>
      </c>
      <c r="V130" s="131" t="s">
        <v>1074</v>
      </c>
      <c r="W130" s="135"/>
    </row>
    <row r="131" spans="1:23" ht="4.5" customHeight="1">
      <c r="A131" s="137"/>
      <c r="B131" s="138"/>
      <c r="C131" s="139"/>
      <c r="D131" s="140"/>
      <c r="E131" s="141"/>
      <c r="F131" s="142"/>
      <c r="G131" s="143"/>
      <c r="H131" s="143"/>
      <c r="I131" s="139"/>
      <c r="J131" s="138"/>
      <c r="K131" s="144"/>
      <c r="L131" s="145"/>
      <c r="M131" s="137"/>
      <c r="N131" s="138"/>
      <c r="O131" s="139"/>
      <c r="P131" s="140"/>
      <c r="Q131" s="141"/>
      <c r="R131" s="142"/>
      <c r="S131" s="143"/>
      <c r="T131" s="143"/>
      <c r="U131" s="139"/>
      <c r="V131" s="138"/>
      <c r="W131" s="144"/>
    </row>
    <row r="132" spans="1:23" ht="12.75" customHeight="1">
      <c r="A132" s="146"/>
      <c r="B132" s="146" t="s">
        <v>32</v>
      </c>
      <c r="C132" s="147"/>
      <c r="D132" s="148" t="s">
        <v>33</v>
      </c>
      <c r="E132" s="148" t="s">
        <v>34</v>
      </c>
      <c r="F132" s="148" t="s">
        <v>35</v>
      </c>
      <c r="G132" s="149" t="s">
        <v>36</v>
      </c>
      <c r="H132" s="150"/>
      <c r="I132" s="147" t="s">
        <v>37</v>
      </c>
      <c r="J132" s="148" t="s">
        <v>32</v>
      </c>
      <c r="K132" s="146" t="s">
        <v>38</v>
      </c>
      <c r="L132" s="28">
        <v>150</v>
      </c>
      <c r="M132" s="146"/>
      <c r="N132" s="146" t="s">
        <v>32</v>
      </c>
      <c r="O132" s="147"/>
      <c r="P132" s="148" t="s">
        <v>33</v>
      </c>
      <c r="Q132" s="148" t="s">
        <v>34</v>
      </c>
      <c r="R132" s="148" t="s">
        <v>35</v>
      </c>
      <c r="S132" s="149" t="s">
        <v>36</v>
      </c>
      <c r="T132" s="150"/>
      <c r="U132" s="147" t="s">
        <v>37</v>
      </c>
      <c r="V132" s="148" t="s">
        <v>32</v>
      </c>
      <c r="W132" s="151" t="s">
        <v>38</v>
      </c>
    </row>
    <row r="133" spans="1:23" ht="12.75">
      <c r="A133" s="152" t="s">
        <v>38</v>
      </c>
      <c r="B133" s="152" t="s">
        <v>39</v>
      </c>
      <c r="C133" s="153" t="s">
        <v>40</v>
      </c>
      <c r="D133" s="154" t="s">
        <v>41</v>
      </c>
      <c r="E133" s="154" t="s">
        <v>42</v>
      </c>
      <c r="F133" s="154"/>
      <c r="G133" s="155" t="s">
        <v>40</v>
      </c>
      <c r="H133" s="155" t="s">
        <v>37</v>
      </c>
      <c r="I133" s="153"/>
      <c r="J133" s="152" t="s">
        <v>39</v>
      </c>
      <c r="K133" s="152"/>
      <c r="L133" s="28">
        <v>150</v>
      </c>
      <c r="M133" s="152" t="s">
        <v>38</v>
      </c>
      <c r="N133" s="152" t="s">
        <v>39</v>
      </c>
      <c r="O133" s="153" t="s">
        <v>40</v>
      </c>
      <c r="P133" s="154" t="s">
        <v>41</v>
      </c>
      <c r="Q133" s="154" t="s">
        <v>42</v>
      </c>
      <c r="R133" s="154"/>
      <c r="S133" s="155" t="s">
        <v>40</v>
      </c>
      <c r="T133" s="155" t="s">
        <v>37</v>
      </c>
      <c r="U133" s="153"/>
      <c r="V133" s="152" t="s">
        <v>39</v>
      </c>
      <c r="W133" s="156"/>
    </row>
    <row r="134" spans="1:23" ht="16.5" customHeight="1">
      <c r="A134" s="157">
        <v>-6.375</v>
      </c>
      <c r="B134" s="158">
        <v>0</v>
      </c>
      <c r="C134" s="159">
        <v>7</v>
      </c>
      <c r="D134" s="173" t="s">
        <v>70</v>
      </c>
      <c r="E134" s="174" t="s">
        <v>30</v>
      </c>
      <c r="F134" s="175">
        <v>9</v>
      </c>
      <c r="G134" s="176"/>
      <c r="H134" s="176">
        <v>140</v>
      </c>
      <c r="I134" s="159">
        <v>8</v>
      </c>
      <c r="J134" s="165">
        <v>6</v>
      </c>
      <c r="K134" s="166">
        <v>6.375</v>
      </c>
      <c r="L134" s="28"/>
      <c r="M134" s="167">
        <v>-1.5</v>
      </c>
      <c r="N134" s="168">
        <v>2</v>
      </c>
      <c r="O134" s="159">
        <v>9</v>
      </c>
      <c r="P134" s="160" t="s">
        <v>43</v>
      </c>
      <c r="Q134" s="161" t="s">
        <v>30</v>
      </c>
      <c r="R134" s="162">
        <v>11</v>
      </c>
      <c r="S134" s="163"/>
      <c r="T134" s="163">
        <v>460</v>
      </c>
      <c r="U134" s="164">
        <v>6</v>
      </c>
      <c r="V134" s="169">
        <v>4</v>
      </c>
      <c r="W134" s="170">
        <v>1.5</v>
      </c>
    </row>
    <row r="135" spans="1:23" ht="16.5" customHeight="1">
      <c r="A135" s="157">
        <v>7.875</v>
      </c>
      <c r="B135" s="158">
        <v>6</v>
      </c>
      <c r="C135" s="159">
        <v>4</v>
      </c>
      <c r="D135" s="173" t="s">
        <v>1031</v>
      </c>
      <c r="E135" s="174" t="s">
        <v>30</v>
      </c>
      <c r="F135" s="175">
        <v>7</v>
      </c>
      <c r="G135" s="176">
        <v>500</v>
      </c>
      <c r="H135" s="176"/>
      <c r="I135" s="159">
        <v>1</v>
      </c>
      <c r="J135" s="165">
        <v>0</v>
      </c>
      <c r="K135" s="166">
        <v>-7.875</v>
      </c>
      <c r="L135" s="28"/>
      <c r="M135" s="167">
        <v>10.5</v>
      </c>
      <c r="N135" s="168">
        <v>6</v>
      </c>
      <c r="O135" s="159">
        <v>7</v>
      </c>
      <c r="P135" s="171" t="s">
        <v>44</v>
      </c>
      <c r="Q135" s="161" t="s">
        <v>31</v>
      </c>
      <c r="R135" s="162">
        <v>9</v>
      </c>
      <c r="S135" s="163">
        <v>150</v>
      </c>
      <c r="T135" s="163"/>
      <c r="U135" s="164">
        <v>1</v>
      </c>
      <c r="V135" s="169">
        <v>0</v>
      </c>
      <c r="W135" s="170">
        <v>-10.5</v>
      </c>
    </row>
    <row r="136" spans="1:23" ht="16.5" customHeight="1">
      <c r="A136" s="157">
        <v>0.625</v>
      </c>
      <c r="B136" s="158">
        <v>4</v>
      </c>
      <c r="C136" s="159">
        <v>3</v>
      </c>
      <c r="D136" s="173" t="s">
        <v>59</v>
      </c>
      <c r="E136" s="174" t="s">
        <v>30</v>
      </c>
      <c r="F136" s="175">
        <v>7</v>
      </c>
      <c r="G136" s="176">
        <v>150</v>
      </c>
      <c r="H136" s="176"/>
      <c r="I136" s="159">
        <v>9</v>
      </c>
      <c r="J136" s="165">
        <v>2</v>
      </c>
      <c r="K136" s="166">
        <v>-0.625</v>
      </c>
      <c r="L136" s="28"/>
      <c r="M136" s="167">
        <v>-1.5</v>
      </c>
      <c r="N136" s="168">
        <v>2</v>
      </c>
      <c r="O136" s="159">
        <v>5</v>
      </c>
      <c r="P136" s="171" t="s">
        <v>43</v>
      </c>
      <c r="Q136" s="161" t="s">
        <v>30</v>
      </c>
      <c r="R136" s="162">
        <v>11</v>
      </c>
      <c r="S136" s="163"/>
      <c r="T136" s="163">
        <v>460</v>
      </c>
      <c r="U136" s="159">
        <v>3</v>
      </c>
      <c r="V136" s="169">
        <v>4</v>
      </c>
      <c r="W136" s="170">
        <v>1.5</v>
      </c>
    </row>
    <row r="137" spans="1:23" ht="16.5" customHeight="1">
      <c r="A137" s="157">
        <v>-1.125</v>
      </c>
      <c r="B137" s="158">
        <v>2</v>
      </c>
      <c r="C137" s="159">
        <v>2</v>
      </c>
      <c r="D137" s="173" t="s">
        <v>70</v>
      </c>
      <c r="E137" s="174" t="s">
        <v>31</v>
      </c>
      <c r="F137" s="175">
        <v>7</v>
      </c>
      <c r="G137" s="176">
        <v>100</v>
      </c>
      <c r="H137" s="176"/>
      <c r="I137" s="159">
        <v>6</v>
      </c>
      <c r="J137" s="165">
        <v>4</v>
      </c>
      <c r="K137" s="166">
        <v>1.125</v>
      </c>
      <c r="L137" s="28"/>
      <c r="M137" s="167">
        <v>-1.5</v>
      </c>
      <c r="N137" s="168">
        <v>2</v>
      </c>
      <c r="O137" s="159">
        <v>8</v>
      </c>
      <c r="P137" s="171" t="s">
        <v>43</v>
      </c>
      <c r="Q137" s="161" t="s">
        <v>30</v>
      </c>
      <c r="R137" s="172">
        <v>11</v>
      </c>
      <c r="S137" s="163"/>
      <c r="T137" s="163">
        <v>460</v>
      </c>
      <c r="U137" s="159">
        <v>2</v>
      </c>
      <c r="V137" s="169">
        <v>4</v>
      </c>
      <c r="W137" s="170">
        <v>1.5</v>
      </c>
    </row>
    <row r="138" spans="1:23" s="41" customFormat="1" ht="9.75" customHeight="1">
      <c r="A138" s="29"/>
      <c r="B138" s="29"/>
      <c r="C138" s="56"/>
      <c r="D138" s="29"/>
      <c r="E138" s="29"/>
      <c r="F138" s="29"/>
      <c r="G138" s="29"/>
      <c r="H138" s="29"/>
      <c r="I138" s="56"/>
      <c r="J138" s="29"/>
      <c r="K138" s="29"/>
      <c r="L138" s="54"/>
      <c r="M138" s="29"/>
      <c r="N138" s="29"/>
      <c r="O138" s="56"/>
      <c r="P138" s="29"/>
      <c r="Q138" s="29"/>
      <c r="R138" s="29"/>
      <c r="S138" s="29"/>
      <c r="T138" s="29"/>
      <c r="U138" s="56"/>
      <c r="V138" s="29"/>
      <c r="W138" s="29"/>
    </row>
    <row r="139" spans="1:23" s="41" customFormat="1" ht="15">
      <c r="A139" s="20"/>
      <c r="B139" s="21" t="s">
        <v>5</v>
      </c>
      <c r="C139" s="22"/>
      <c r="D139" s="21"/>
      <c r="E139" s="23" t="s">
        <v>89</v>
      </c>
      <c r="F139" s="24"/>
      <c r="G139" s="25" t="s">
        <v>7</v>
      </c>
      <c r="H139" s="25"/>
      <c r="I139" s="26" t="s">
        <v>8</v>
      </c>
      <c r="J139" s="26"/>
      <c r="K139" s="27"/>
      <c r="L139" s="28">
        <v>150</v>
      </c>
      <c r="M139" s="20"/>
      <c r="N139" s="21" t="s">
        <v>5</v>
      </c>
      <c r="O139" s="22"/>
      <c r="P139" s="21"/>
      <c r="Q139" s="23" t="s">
        <v>90</v>
      </c>
      <c r="R139" s="24"/>
      <c r="S139" s="25" t="s">
        <v>7</v>
      </c>
      <c r="T139" s="25"/>
      <c r="U139" s="26" t="s">
        <v>10</v>
      </c>
      <c r="V139" s="26"/>
      <c r="W139" s="27"/>
    </row>
    <row r="140" spans="1:23" s="41" customFormat="1" ht="12.75">
      <c r="A140" s="30"/>
      <c r="B140" s="30"/>
      <c r="C140" s="31"/>
      <c r="D140" s="32"/>
      <c r="E140" s="32"/>
      <c r="F140" s="32"/>
      <c r="G140" s="33" t="s">
        <v>11</v>
      </c>
      <c r="H140" s="33"/>
      <c r="I140" s="26" t="s">
        <v>50</v>
      </c>
      <c r="J140" s="26"/>
      <c r="K140" s="27"/>
      <c r="L140" s="28">
        <v>150</v>
      </c>
      <c r="M140" s="30"/>
      <c r="N140" s="30"/>
      <c r="O140" s="31"/>
      <c r="P140" s="32"/>
      <c r="Q140" s="32"/>
      <c r="R140" s="32"/>
      <c r="S140" s="33" t="s">
        <v>11</v>
      </c>
      <c r="T140" s="33"/>
      <c r="U140" s="26" t="s">
        <v>12</v>
      </c>
      <c r="V140" s="26"/>
      <c r="W140" s="27"/>
    </row>
    <row r="141" spans="1:23" s="41" customFormat="1" ht="4.5" customHeight="1">
      <c r="A141" s="97"/>
      <c r="B141" s="98"/>
      <c r="C141" s="99"/>
      <c r="D141" s="100"/>
      <c r="E141" s="101"/>
      <c r="F141" s="102"/>
      <c r="G141" s="103"/>
      <c r="H141" s="103"/>
      <c r="I141" s="99"/>
      <c r="J141" s="98"/>
      <c r="K141" s="104"/>
      <c r="L141" s="92"/>
      <c r="M141" s="97"/>
      <c r="N141" s="98"/>
      <c r="O141" s="99"/>
      <c r="P141" s="100"/>
      <c r="Q141" s="101"/>
      <c r="R141" s="102"/>
      <c r="S141" s="103"/>
      <c r="T141" s="103"/>
      <c r="U141" s="99"/>
      <c r="V141" s="98"/>
      <c r="W141" s="104"/>
    </row>
    <row r="142" spans="1:23" s="114" customFormat="1" ht="12.75" customHeight="1">
      <c r="A142" s="105"/>
      <c r="B142" s="106"/>
      <c r="C142" s="107"/>
      <c r="D142" s="108"/>
      <c r="E142" s="36" t="s">
        <v>14</v>
      </c>
      <c r="F142" s="109" t="s">
        <v>357</v>
      </c>
      <c r="G142" s="110"/>
      <c r="H142" s="111"/>
      <c r="I142" s="111"/>
      <c r="J142" s="106"/>
      <c r="K142" s="112"/>
      <c r="L142" s="113"/>
      <c r="M142" s="105"/>
      <c r="N142" s="106"/>
      <c r="O142" s="107"/>
      <c r="P142" s="108"/>
      <c r="Q142" s="36" t="s">
        <v>14</v>
      </c>
      <c r="R142" s="109" t="s">
        <v>452</v>
      </c>
      <c r="S142" s="110"/>
      <c r="T142" s="111"/>
      <c r="U142" s="111"/>
      <c r="V142" s="106"/>
      <c r="W142" s="112"/>
    </row>
    <row r="143" spans="1:23" s="114" customFormat="1" ht="12.75" customHeight="1">
      <c r="A143" s="105"/>
      <c r="B143" s="106"/>
      <c r="C143" s="107"/>
      <c r="D143" s="108"/>
      <c r="E143" s="42" t="s">
        <v>15</v>
      </c>
      <c r="F143" s="109" t="s">
        <v>1075</v>
      </c>
      <c r="G143" s="115"/>
      <c r="H143" s="111"/>
      <c r="I143" s="111"/>
      <c r="J143" s="106"/>
      <c r="K143" s="112"/>
      <c r="L143" s="113"/>
      <c r="M143" s="105"/>
      <c r="N143" s="106"/>
      <c r="O143" s="107"/>
      <c r="P143" s="108"/>
      <c r="Q143" s="42" t="s">
        <v>15</v>
      </c>
      <c r="R143" s="109" t="s">
        <v>1076</v>
      </c>
      <c r="S143" s="115"/>
      <c r="T143" s="111"/>
      <c r="U143" s="111"/>
      <c r="V143" s="106"/>
      <c r="W143" s="112"/>
    </row>
    <row r="144" spans="1:23" s="114" customFormat="1" ht="12.75" customHeight="1">
      <c r="A144" s="105"/>
      <c r="B144" s="106"/>
      <c r="C144" s="107"/>
      <c r="D144" s="108"/>
      <c r="E144" s="42" t="s">
        <v>16</v>
      </c>
      <c r="F144" s="109" t="s">
        <v>1036</v>
      </c>
      <c r="G144" s="110"/>
      <c r="H144" s="111"/>
      <c r="I144" s="111"/>
      <c r="J144" s="106"/>
      <c r="K144" s="112"/>
      <c r="L144" s="113"/>
      <c r="M144" s="105"/>
      <c r="N144" s="106"/>
      <c r="O144" s="107"/>
      <c r="P144" s="108"/>
      <c r="Q144" s="42" t="s">
        <v>16</v>
      </c>
      <c r="R144" s="109" t="s">
        <v>1077</v>
      </c>
      <c r="S144" s="110"/>
      <c r="T144" s="111"/>
      <c r="U144" s="111"/>
      <c r="V144" s="106"/>
      <c r="W144" s="112"/>
    </row>
    <row r="145" spans="1:23" s="114" customFormat="1" ht="12.75" customHeight="1">
      <c r="A145" s="105"/>
      <c r="B145" s="106"/>
      <c r="C145" s="107"/>
      <c r="D145" s="108"/>
      <c r="E145" s="36" t="s">
        <v>18</v>
      </c>
      <c r="F145" s="109" t="s">
        <v>65</v>
      </c>
      <c r="G145" s="110"/>
      <c r="H145" s="111"/>
      <c r="I145" s="111"/>
      <c r="J145" s="106"/>
      <c r="K145" s="112"/>
      <c r="L145" s="113"/>
      <c r="M145" s="105"/>
      <c r="N145" s="106"/>
      <c r="O145" s="107"/>
      <c r="P145" s="108"/>
      <c r="Q145" s="36" t="s">
        <v>18</v>
      </c>
      <c r="R145" s="109" t="s">
        <v>24</v>
      </c>
      <c r="S145" s="110"/>
      <c r="T145" s="111"/>
      <c r="U145" s="111"/>
      <c r="V145" s="106"/>
      <c r="W145" s="112"/>
    </row>
    <row r="146" spans="1:23" s="114" customFormat="1" ht="12.75" customHeight="1">
      <c r="A146" s="117" t="s">
        <v>14</v>
      </c>
      <c r="B146" s="118" t="s">
        <v>945</v>
      </c>
      <c r="C146" s="107"/>
      <c r="D146" s="108"/>
      <c r="E146" s="119"/>
      <c r="F146" s="110"/>
      <c r="G146" s="36" t="s">
        <v>14</v>
      </c>
      <c r="H146" s="120" t="s">
        <v>863</v>
      </c>
      <c r="I146" s="110"/>
      <c r="J146" s="115"/>
      <c r="K146" s="112"/>
      <c r="L146" s="113"/>
      <c r="M146" s="117" t="s">
        <v>14</v>
      </c>
      <c r="N146" s="118" t="s">
        <v>1078</v>
      </c>
      <c r="O146" s="107"/>
      <c r="P146" s="108"/>
      <c r="Q146" s="119"/>
      <c r="R146" s="110"/>
      <c r="S146" s="36" t="s">
        <v>14</v>
      </c>
      <c r="T146" s="120" t="s">
        <v>177</v>
      </c>
      <c r="U146" s="110"/>
      <c r="V146" s="115"/>
      <c r="W146" s="112"/>
    </row>
    <row r="147" spans="1:23" s="114" customFormat="1" ht="12.75" customHeight="1">
      <c r="A147" s="121" t="s">
        <v>15</v>
      </c>
      <c r="B147" s="118" t="s">
        <v>327</v>
      </c>
      <c r="C147" s="122"/>
      <c r="D147" s="108"/>
      <c r="E147" s="119"/>
      <c r="F147" s="123"/>
      <c r="G147" s="42" t="s">
        <v>15</v>
      </c>
      <c r="H147" s="178" t="s">
        <v>1079</v>
      </c>
      <c r="I147" s="110"/>
      <c r="J147" s="115"/>
      <c r="K147" s="112"/>
      <c r="L147" s="113"/>
      <c r="M147" s="121" t="s">
        <v>15</v>
      </c>
      <c r="N147" s="118" t="s">
        <v>1080</v>
      </c>
      <c r="O147" s="122"/>
      <c r="P147" s="108"/>
      <c r="Q147" s="119"/>
      <c r="R147" s="123"/>
      <c r="S147" s="42" t="s">
        <v>15</v>
      </c>
      <c r="T147" s="120" t="s">
        <v>1081</v>
      </c>
      <c r="U147" s="110"/>
      <c r="V147" s="115"/>
      <c r="W147" s="112"/>
    </row>
    <row r="148" spans="1:23" s="114" customFormat="1" ht="12.75" customHeight="1">
      <c r="A148" s="121" t="s">
        <v>16</v>
      </c>
      <c r="B148" s="118" t="s">
        <v>455</v>
      </c>
      <c r="C148" s="107"/>
      <c r="D148" s="108"/>
      <c r="E148" s="119"/>
      <c r="F148" s="123"/>
      <c r="G148" s="42" t="s">
        <v>16</v>
      </c>
      <c r="H148" s="120" t="s">
        <v>492</v>
      </c>
      <c r="I148" s="110"/>
      <c r="J148" s="110"/>
      <c r="K148" s="112"/>
      <c r="L148" s="113"/>
      <c r="M148" s="121" t="s">
        <v>16</v>
      </c>
      <c r="N148" s="125" t="s">
        <v>188</v>
      </c>
      <c r="O148" s="107"/>
      <c r="P148" s="108"/>
      <c r="Q148" s="119"/>
      <c r="R148" s="123"/>
      <c r="S148" s="42" t="s">
        <v>16</v>
      </c>
      <c r="T148" s="120" t="s">
        <v>1082</v>
      </c>
      <c r="U148" s="110"/>
      <c r="V148" s="110"/>
      <c r="W148" s="112"/>
    </row>
    <row r="149" spans="1:23" s="114" customFormat="1" ht="12.75" customHeight="1">
      <c r="A149" s="117" t="s">
        <v>18</v>
      </c>
      <c r="B149" s="118" t="s">
        <v>1083</v>
      </c>
      <c r="C149" s="122"/>
      <c r="D149" s="108"/>
      <c r="E149" s="119"/>
      <c r="F149" s="110"/>
      <c r="G149" s="36" t="s">
        <v>18</v>
      </c>
      <c r="H149" s="120" t="s">
        <v>1084</v>
      </c>
      <c r="I149" s="110"/>
      <c r="J149" s="124" t="s">
        <v>154</v>
      </c>
      <c r="K149" s="112"/>
      <c r="L149" s="113"/>
      <c r="M149" s="117" t="s">
        <v>18</v>
      </c>
      <c r="N149" s="118" t="s">
        <v>838</v>
      </c>
      <c r="O149" s="122"/>
      <c r="P149" s="108"/>
      <c r="Q149" s="119"/>
      <c r="R149" s="110"/>
      <c r="S149" s="36" t="s">
        <v>18</v>
      </c>
      <c r="T149" s="120" t="s">
        <v>85</v>
      </c>
      <c r="U149" s="110"/>
      <c r="V149" s="124" t="s">
        <v>154</v>
      </c>
      <c r="W149" s="112"/>
    </row>
    <row r="150" spans="1:23" s="114" customFormat="1" ht="12.75" customHeight="1">
      <c r="A150" s="126"/>
      <c r="B150" s="122"/>
      <c r="C150" s="122"/>
      <c r="D150" s="108"/>
      <c r="E150" s="36" t="s">
        <v>14</v>
      </c>
      <c r="F150" s="109" t="s">
        <v>660</v>
      </c>
      <c r="G150" s="110"/>
      <c r="H150" s="127"/>
      <c r="I150" s="128" t="s">
        <v>23</v>
      </c>
      <c r="J150" s="129" t="s">
        <v>1085</v>
      </c>
      <c r="K150" s="112"/>
      <c r="L150" s="113"/>
      <c r="M150" s="126"/>
      <c r="N150" s="122"/>
      <c r="O150" s="122"/>
      <c r="P150" s="108"/>
      <c r="Q150" s="36" t="s">
        <v>14</v>
      </c>
      <c r="R150" s="109" t="s">
        <v>171</v>
      </c>
      <c r="S150" s="110"/>
      <c r="T150" s="127"/>
      <c r="U150" s="128" t="s">
        <v>23</v>
      </c>
      <c r="V150" s="129" t="s">
        <v>1086</v>
      </c>
      <c r="W150" s="112"/>
    </row>
    <row r="151" spans="1:23" s="114" customFormat="1" ht="12.75" customHeight="1">
      <c r="A151" s="105"/>
      <c r="B151" s="130" t="s">
        <v>25</v>
      </c>
      <c r="C151" s="107"/>
      <c r="D151" s="108"/>
      <c r="E151" s="42" t="s">
        <v>15</v>
      </c>
      <c r="F151" s="109" t="s">
        <v>1022</v>
      </c>
      <c r="G151" s="110"/>
      <c r="H151" s="111"/>
      <c r="I151" s="128" t="s">
        <v>27</v>
      </c>
      <c r="J151" s="131" t="s">
        <v>1087</v>
      </c>
      <c r="K151" s="112"/>
      <c r="L151" s="113"/>
      <c r="M151" s="105"/>
      <c r="N151" s="130" t="s">
        <v>25</v>
      </c>
      <c r="O151" s="107"/>
      <c r="P151" s="108"/>
      <c r="Q151" s="42" t="s">
        <v>15</v>
      </c>
      <c r="R151" s="116" t="s">
        <v>1016</v>
      </c>
      <c r="S151" s="110"/>
      <c r="T151" s="111"/>
      <c r="U151" s="128" t="s">
        <v>27</v>
      </c>
      <c r="V151" s="131" t="s">
        <v>1086</v>
      </c>
      <c r="W151" s="112"/>
    </row>
    <row r="152" spans="1:23" s="114" customFormat="1" ht="12.75" customHeight="1">
      <c r="A152" s="105"/>
      <c r="B152" s="130" t="s">
        <v>1021</v>
      </c>
      <c r="C152" s="107"/>
      <c r="D152" s="108"/>
      <c r="E152" s="42" t="s">
        <v>16</v>
      </c>
      <c r="F152" s="109" t="s">
        <v>1088</v>
      </c>
      <c r="G152" s="115"/>
      <c r="H152" s="111"/>
      <c r="I152" s="128" t="s">
        <v>30</v>
      </c>
      <c r="J152" s="131" t="s">
        <v>1089</v>
      </c>
      <c r="K152" s="112"/>
      <c r="L152" s="113"/>
      <c r="M152" s="105"/>
      <c r="N152" s="130" t="s">
        <v>953</v>
      </c>
      <c r="O152" s="107"/>
      <c r="P152" s="108"/>
      <c r="Q152" s="42" t="s">
        <v>16</v>
      </c>
      <c r="R152" s="109" t="s">
        <v>19</v>
      </c>
      <c r="S152" s="115"/>
      <c r="T152" s="111"/>
      <c r="U152" s="128" t="s">
        <v>30</v>
      </c>
      <c r="V152" s="131" t="s">
        <v>1090</v>
      </c>
      <c r="W152" s="112"/>
    </row>
    <row r="153" spans="1:23" s="114" customFormat="1" ht="12.75" customHeight="1">
      <c r="A153" s="132"/>
      <c r="B153" s="133"/>
      <c r="C153" s="133"/>
      <c r="D153" s="108"/>
      <c r="E153" s="36" t="s">
        <v>18</v>
      </c>
      <c r="F153" s="118" t="s">
        <v>890</v>
      </c>
      <c r="G153" s="133"/>
      <c r="H153" s="133"/>
      <c r="I153" s="134" t="s">
        <v>31</v>
      </c>
      <c r="J153" s="131" t="s">
        <v>1089</v>
      </c>
      <c r="K153" s="135"/>
      <c r="L153" s="136"/>
      <c r="M153" s="132"/>
      <c r="N153" s="133"/>
      <c r="O153" s="133"/>
      <c r="P153" s="108"/>
      <c r="Q153" s="36" t="s">
        <v>18</v>
      </c>
      <c r="R153" s="118" t="s">
        <v>1091</v>
      </c>
      <c r="S153" s="133"/>
      <c r="T153" s="133"/>
      <c r="U153" s="134" t="s">
        <v>31</v>
      </c>
      <c r="V153" s="131" t="s">
        <v>1090</v>
      </c>
      <c r="W153" s="135"/>
    </row>
    <row r="154" spans="1:23" ht="4.5" customHeight="1">
      <c r="A154" s="137"/>
      <c r="B154" s="138"/>
      <c r="C154" s="139"/>
      <c r="D154" s="140"/>
      <c r="E154" s="141"/>
      <c r="F154" s="142"/>
      <c r="G154" s="143"/>
      <c r="H154" s="143"/>
      <c r="I154" s="139"/>
      <c r="J154" s="138"/>
      <c r="K154" s="144"/>
      <c r="L154" s="145"/>
      <c r="M154" s="137"/>
      <c r="N154" s="138"/>
      <c r="O154" s="139"/>
      <c r="P154" s="140"/>
      <c r="Q154" s="141"/>
      <c r="R154" s="142"/>
      <c r="S154" s="143"/>
      <c r="T154" s="143"/>
      <c r="U154" s="139"/>
      <c r="V154" s="138"/>
      <c r="W154" s="144"/>
    </row>
    <row r="155" spans="1:23" ht="12.75" customHeight="1">
      <c r="A155" s="146"/>
      <c r="B155" s="146" t="s">
        <v>32</v>
      </c>
      <c r="C155" s="147"/>
      <c r="D155" s="148" t="s">
        <v>33</v>
      </c>
      <c r="E155" s="148" t="s">
        <v>34</v>
      </c>
      <c r="F155" s="148" t="s">
        <v>35</v>
      </c>
      <c r="G155" s="149" t="s">
        <v>36</v>
      </c>
      <c r="H155" s="150"/>
      <c r="I155" s="147" t="s">
        <v>37</v>
      </c>
      <c r="J155" s="148" t="s">
        <v>32</v>
      </c>
      <c r="K155" s="146" t="s">
        <v>38</v>
      </c>
      <c r="L155" s="28">
        <v>150</v>
      </c>
      <c r="M155" s="146"/>
      <c r="N155" s="146" t="s">
        <v>32</v>
      </c>
      <c r="O155" s="147"/>
      <c r="P155" s="148" t="s">
        <v>33</v>
      </c>
      <c r="Q155" s="148" t="s">
        <v>34</v>
      </c>
      <c r="R155" s="148" t="s">
        <v>35</v>
      </c>
      <c r="S155" s="149" t="s">
        <v>36</v>
      </c>
      <c r="T155" s="150"/>
      <c r="U155" s="147" t="s">
        <v>37</v>
      </c>
      <c r="V155" s="148" t="s">
        <v>32</v>
      </c>
      <c r="W155" s="151" t="s">
        <v>38</v>
      </c>
    </row>
    <row r="156" spans="1:23" ht="12.75">
      <c r="A156" s="152" t="s">
        <v>38</v>
      </c>
      <c r="B156" s="152" t="s">
        <v>39</v>
      </c>
      <c r="C156" s="153" t="s">
        <v>40</v>
      </c>
      <c r="D156" s="154" t="s">
        <v>41</v>
      </c>
      <c r="E156" s="154" t="s">
        <v>42</v>
      </c>
      <c r="F156" s="154"/>
      <c r="G156" s="155" t="s">
        <v>40</v>
      </c>
      <c r="H156" s="155" t="s">
        <v>37</v>
      </c>
      <c r="I156" s="153"/>
      <c r="J156" s="152" t="s">
        <v>39</v>
      </c>
      <c r="K156" s="152"/>
      <c r="L156" s="28">
        <v>150</v>
      </c>
      <c r="M156" s="152" t="s">
        <v>38</v>
      </c>
      <c r="N156" s="152" t="s">
        <v>39</v>
      </c>
      <c r="O156" s="153" t="s">
        <v>40</v>
      </c>
      <c r="P156" s="154" t="s">
        <v>41</v>
      </c>
      <c r="Q156" s="154" t="s">
        <v>42</v>
      </c>
      <c r="R156" s="154"/>
      <c r="S156" s="155" t="s">
        <v>40</v>
      </c>
      <c r="T156" s="155" t="s">
        <v>37</v>
      </c>
      <c r="U156" s="153"/>
      <c r="V156" s="152" t="s">
        <v>39</v>
      </c>
      <c r="W156" s="156"/>
    </row>
    <row r="157" spans="1:23" ht="16.5" customHeight="1">
      <c r="A157" s="157">
        <v>-11</v>
      </c>
      <c r="B157" s="158">
        <v>0</v>
      </c>
      <c r="C157" s="159">
        <v>6</v>
      </c>
      <c r="D157" s="160" t="s">
        <v>70</v>
      </c>
      <c r="E157" s="161" t="s">
        <v>31</v>
      </c>
      <c r="F157" s="162">
        <v>9</v>
      </c>
      <c r="G157" s="163"/>
      <c r="H157" s="163">
        <v>140</v>
      </c>
      <c r="I157" s="164">
        <v>4</v>
      </c>
      <c r="J157" s="165">
        <v>6</v>
      </c>
      <c r="K157" s="166">
        <v>11</v>
      </c>
      <c r="L157" s="28"/>
      <c r="M157" s="167">
        <v>-0.875</v>
      </c>
      <c r="N157" s="168">
        <v>0</v>
      </c>
      <c r="O157" s="159">
        <v>6</v>
      </c>
      <c r="P157" s="160" t="s">
        <v>982</v>
      </c>
      <c r="Q157" s="161" t="s">
        <v>31</v>
      </c>
      <c r="R157" s="162">
        <v>6</v>
      </c>
      <c r="S157" s="163">
        <v>100</v>
      </c>
      <c r="T157" s="163"/>
      <c r="U157" s="164">
        <v>4</v>
      </c>
      <c r="V157" s="169">
        <v>6</v>
      </c>
      <c r="W157" s="170">
        <v>0.875</v>
      </c>
    </row>
    <row r="158" spans="1:23" ht="16.5" customHeight="1">
      <c r="A158" s="157">
        <v>-0.125</v>
      </c>
      <c r="B158" s="158">
        <v>2</v>
      </c>
      <c r="C158" s="159">
        <v>2</v>
      </c>
      <c r="D158" s="160" t="s">
        <v>1031</v>
      </c>
      <c r="E158" s="161" t="s">
        <v>31</v>
      </c>
      <c r="F158" s="162">
        <v>8</v>
      </c>
      <c r="G158" s="163">
        <v>500</v>
      </c>
      <c r="H158" s="163"/>
      <c r="I158" s="164">
        <v>7</v>
      </c>
      <c r="J158" s="165">
        <v>4</v>
      </c>
      <c r="K158" s="166">
        <v>0.125</v>
      </c>
      <c r="L158" s="28"/>
      <c r="M158" s="167">
        <v>0.125</v>
      </c>
      <c r="N158" s="168">
        <v>4</v>
      </c>
      <c r="O158" s="159">
        <v>2</v>
      </c>
      <c r="P158" s="160" t="s">
        <v>480</v>
      </c>
      <c r="Q158" s="161" t="s">
        <v>27</v>
      </c>
      <c r="R158" s="162">
        <v>10</v>
      </c>
      <c r="S158" s="163">
        <v>130</v>
      </c>
      <c r="T158" s="163"/>
      <c r="U158" s="164">
        <v>7</v>
      </c>
      <c r="V158" s="169">
        <v>2</v>
      </c>
      <c r="W158" s="170">
        <v>-0.125</v>
      </c>
    </row>
    <row r="159" spans="1:23" ht="16.5" customHeight="1">
      <c r="A159" s="157">
        <v>2.625</v>
      </c>
      <c r="B159" s="158">
        <v>4</v>
      </c>
      <c r="C159" s="159">
        <v>8</v>
      </c>
      <c r="D159" s="160" t="s">
        <v>1004</v>
      </c>
      <c r="E159" s="161" t="s">
        <v>23</v>
      </c>
      <c r="F159" s="162">
        <v>10</v>
      </c>
      <c r="G159" s="163">
        <v>620</v>
      </c>
      <c r="H159" s="163"/>
      <c r="I159" s="159">
        <v>5</v>
      </c>
      <c r="J159" s="165">
        <v>2</v>
      </c>
      <c r="K159" s="166">
        <v>-2.625</v>
      </c>
      <c r="L159" s="28"/>
      <c r="M159" s="167">
        <v>0.125</v>
      </c>
      <c r="N159" s="168">
        <v>4</v>
      </c>
      <c r="O159" s="159">
        <v>8</v>
      </c>
      <c r="P159" s="160" t="s">
        <v>480</v>
      </c>
      <c r="Q159" s="161" t="s">
        <v>27</v>
      </c>
      <c r="R159" s="162">
        <v>10</v>
      </c>
      <c r="S159" s="163">
        <v>130</v>
      </c>
      <c r="T159" s="163"/>
      <c r="U159" s="159">
        <v>5</v>
      </c>
      <c r="V159" s="169">
        <v>2</v>
      </c>
      <c r="W159" s="170">
        <v>-0.125</v>
      </c>
    </row>
    <row r="160" spans="1:23" ht="16.5" customHeight="1">
      <c r="A160" s="157">
        <v>3.5</v>
      </c>
      <c r="B160" s="158">
        <v>6</v>
      </c>
      <c r="C160" s="159">
        <v>3</v>
      </c>
      <c r="D160" s="160" t="s">
        <v>1004</v>
      </c>
      <c r="E160" s="161" t="s">
        <v>23</v>
      </c>
      <c r="F160" s="172">
        <v>11</v>
      </c>
      <c r="G160" s="163">
        <v>650</v>
      </c>
      <c r="H160" s="163"/>
      <c r="I160" s="159">
        <v>1</v>
      </c>
      <c r="J160" s="165">
        <v>0</v>
      </c>
      <c r="K160" s="166">
        <v>-3.5</v>
      </c>
      <c r="L160" s="28"/>
      <c r="M160" s="167">
        <v>0.125</v>
      </c>
      <c r="N160" s="168">
        <v>4</v>
      </c>
      <c r="O160" s="159">
        <v>3</v>
      </c>
      <c r="P160" s="160" t="s">
        <v>480</v>
      </c>
      <c r="Q160" s="161" t="s">
        <v>27</v>
      </c>
      <c r="R160" s="172">
        <v>10</v>
      </c>
      <c r="S160" s="163">
        <v>130</v>
      </c>
      <c r="T160" s="163"/>
      <c r="U160" s="159">
        <v>1</v>
      </c>
      <c r="V160" s="169">
        <v>2</v>
      </c>
      <c r="W160" s="170">
        <v>-0.125</v>
      </c>
    </row>
    <row r="161" spans="1:23" s="41" customFormat="1" ht="30" customHeight="1">
      <c r="A161" s="29"/>
      <c r="B161" s="29"/>
      <c r="C161" s="56"/>
      <c r="D161" s="29"/>
      <c r="E161" s="29"/>
      <c r="F161" s="29"/>
      <c r="G161" s="29"/>
      <c r="H161" s="29"/>
      <c r="I161" s="56"/>
      <c r="J161" s="29"/>
      <c r="K161" s="29"/>
      <c r="L161" s="54"/>
      <c r="M161" s="29"/>
      <c r="N161" s="29"/>
      <c r="O161" s="56"/>
      <c r="P161" s="29"/>
      <c r="Q161" s="29"/>
      <c r="R161" s="29"/>
      <c r="S161" s="29"/>
      <c r="T161" s="29"/>
      <c r="U161" s="56"/>
      <c r="V161" s="29"/>
      <c r="W161" s="29"/>
    </row>
    <row r="162" spans="1:23" s="41" customFormat="1" ht="15">
      <c r="A162" s="20"/>
      <c r="B162" s="21" t="s">
        <v>5</v>
      </c>
      <c r="C162" s="22"/>
      <c r="D162" s="21"/>
      <c r="E162" s="23" t="s">
        <v>96</v>
      </c>
      <c r="F162" s="24"/>
      <c r="G162" s="25" t="s">
        <v>7</v>
      </c>
      <c r="H162" s="25"/>
      <c r="I162" s="26" t="s">
        <v>46</v>
      </c>
      <c r="J162" s="26"/>
      <c r="K162" s="27"/>
      <c r="L162" s="28">
        <v>150</v>
      </c>
      <c r="M162" s="20"/>
      <c r="N162" s="21" t="s">
        <v>5</v>
      </c>
      <c r="O162" s="22"/>
      <c r="P162" s="21"/>
      <c r="Q162" s="23" t="s">
        <v>97</v>
      </c>
      <c r="R162" s="24"/>
      <c r="S162" s="25" t="s">
        <v>7</v>
      </c>
      <c r="T162" s="25"/>
      <c r="U162" s="26" t="s">
        <v>48</v>
      </c>
      <c r="V162" s="26"/>
      <c r="W162" s="27"/>
    </row>
    <row r="163" spans="1:23" s="41" customFormat="1" ht="12.75">
      <c r="A163" s="30"/>
      <c r="B163" s="30"/>
      <c r="C163" s="31"/>
      <c r="D163" s="32"/>
      <c r="E163" s="32"/>
      <c r="F163" s="32"/>
      <c r="G163" s="33" t="s">
        <v>11</v>
      </c>
      <c r="H163" s="33"/>
      <c r="I163" s="26" t="s">
        <v>13</v>
      </c>
      <c r="J163" s="26"/>
      <c r="K163" s="27"/>
      <c r="L163" s="28">
        <v>150</v>
      </c>
      <c r="M163" s="30"/>
      <c r="N163" s="30"/>
      <c r="O163" s="31"/>
      <c r="P163" s="32"/>
      <c r="Q163" s="32"/>
      <c r="R163" s="32"/>
      <c r="S163" s="33" t="s">
        <v>11</v>
      </c>
      <c r="T163" s="33"/>
      <c r="U163" s="26" t="s">
        <v>49</v>
      </c>
      <c r="V163" s="26"/>
      <c r="W163" s="27"/>
    </row>
    <row r="164" spans="1:23" s="41" customFormat="1" ht="4.5" customHeight="1">
      <c r="A164" s="97"/>
      <c r="B164" s="98"/>
      <c r="C164" s="99"/>
      <c r="D164" s="100"/>
      <c r="E164" s="101"/>
      <c r="F164" s="102"/>
      <c r="G164" s="103"/>
      <c r="H164" s="103"/>
      <c r="I164" s="99"/>
      <c r="J164" s="98"/>
      <c r="K164" s="104"/>
      <c r="L164" s="92"/>
      <c r="M164" s="97"/>
      <c r="N164" s="98"/>
      <c r="O164" s="99"/>
      <c r="P164" s="100"/>
      <c r="Q164" s="101"/>
      <c r="R164" s="102"/>
      <c r="S164" s="103"/>
      <c r="T164" s="103"/>
      <c r="U164" s="99"/>
      <c r="V164" s="98"/>
      <c r="W164" s="104"/>
    </row>
    <row r="165" spans="1:23" s="114" customFormat="1" ht="12.75" customHeight="1">
      <c r="A165" s="105"/>
      <c r="B165" s="106"/>
      <c r="C165" s="107"/>
      <c r="D165" s="108"/>
      <c r="E165" s="36" t="s">
        <v>14</v>
      </c>
      <c r="F165" s="109" t="s">
        <v>1092</v>
      </c>
      <c r="G165" s="110"/>
      <c r="H165" s="111"/>
      <c r="I165" s="111"/>
      <c r="J165" s="106"/>
      <c r="K165" s="112"/>
      <c r="L165" s="113"/>
      <c r="M165" s="105"/>
      <c r="N165" s="106"/>
      <c r="O165" s="107"/>
      <c r="P165" s="108"/>
      <c r="Q165" s="36" t="s">
        <v>14</v>
      </c>
      <c r="R165" s="109" t="s">
        <v>223</v>
      </c>
      <c r="S165" s="110"/>
      <c r="T165" s="111"/>
      <c r="U165" s="111"/>
      <c r="V165" s="106"/>
      <c r="W165" s="112"/>
    </row>
    <row r="166" spans="1:23" s="114" customFormat="1" ht="12.75" customHeight="1">
      <c r="A166" s="105"/>
      <c r="B166" s="106"/>
      <c r="C166" s="107"/>
      <c r="D166" s="108"/>
      <c r="E166" s="42" t="s">
        <v>15</v>
      </c>
      <c r="F166" s="109" t="s">
        <v>1093</v>
      </c>
      <c r="G166" s="115"/>
      <c r="H166" s="111"/>
      <c r="I166" s="111"/>
      <c r="J166" s="106"/>
      <c r="K166" s="112"/>
      <c r="L166" s="113"/>
      <c r="M166" s="105"/>
      <c r="N166" s="106"/>
      <c r="O166" s="107"/>
      <c r="P166" s="108"/>
      <c r="Q166" s="42" t="s">
        <v>15</v>
      </c>
      <c r="R166" s="109" t="s">
        <v>1094</v>
      </c>
      <c r="S166" s="115"/>
      <c r="T166" s="111"/>
      <c r="U166" s="111"/>
      <c r="V166" s="106"/>
      <c r="W166" s="112"/>
    </row>
    <row r="167" spans="1:23" s="114" customFormat="1" ht="12.75" customHeight="1">
      <c r="A167" s="105"/>
      <c r="B167" s="106"/>
      <c r="C167" s="107"/>
      <c r="D167" s="108"/>
      <c r="E167" s="42" t="s">
        <v>16</v>
      </c>
      <c r="F167" s="109" t="s">
        <v>1095</v>
      </c>
      <c r="G167" s="110"/>
      <c r="H167" s="111"/>
      <c r="I167" s="111"/>
      <c r="J167" s="106"/>
      <c r="K167" s="112"/>
      <c r="L167" s="113"/>
      <c r="M167" s="105"/>
      <c r="N167" s="106"/>
      <c r="O167" s="107"/>
      <c r="P167" s="108"/>
      <c r="Q167" s="42" t="s">
        <v>16</v>
      </c>
      <c r="R167" s="109" t="s">
        <v>86</v>
      </c>
      <c r="S167" s="110"/>
      <c r="T167" s="111"/>
      <c r="U167" s="111"/>
      <c r="V167" s="106"/>
      <c r="W167" s="112"/>
    </row>
    <row r="168" spans="1:23" s="114" customFormat="1" ht="12.75" customHeight="1">
      <c r="A168" s="105"/>
      <c r="B168" s="106"/>
      <c r="C168" s="107"/>
      <c r="D168" s="108"/>
      <c r="E168" s="36" t="s">
        <v>18</v>
      </c>
      <c r="F168" s="109" t="s">
        <v>460</v>
      </c>
      <c r="G168" s="110"/>
      <c r="H168" s="111"/>
      <c r="I168" s="111"/>
      <c r="J168" s="106"/>
      <c r="K168" s="112"/>
      <c r="L168" s="113"/>
      <c r="M168" s="105"/>
      <c r="N168" s="106"/>
      <c r="O168" s="107"/>
      <c r="P168" s="108"/>
      <c r="Q168" s="36" t="s">
        <v>18</v>
      </c>
      <c r="R168" s="109" t="s">
        <v>1083</v>
      </c>
      <c r="S168" s="110"/>
      <c r="T168" s="111"/>
      <c r="U168" s="111"/>
      <c r="V168" s="106"/>
      <c r="W168" s="112"/>
    </row>
    <row r="169" spans="1:23" s="114" customFormat="1" ht="12.75" customHeight="1">
      <c r="A169" s="117" t="s">
        <v>14</v>
      </c>
      <c r="B169" s="118" t="s">
        <v>1096</v>
      </c>
      <c r="C169" s="107"/>
      <c r="D169" s="108"/>
      <c r="E169" s="119"/>
      <c r="F169" s="110"/>
      <c r="G169" s="36" t="s">
        <v>14</v>
      </c>
      <c r="H169" s="120" t="s">
        <v>1097</v>
      </c>
      <c r="I169" s="110"/>
      <c r="J169" s="115"/>
      <c r="K169" s="112"/>
      <c r="L169" s="113"/>
      <c r="M169" s="117" t="s">
        <v>14</v>
      </c>
      <c r="N169" s="118" t="s">
        <v>1098</v>
      </c>
      <c r="O169" s="107"/>
      <c r="P169" s="108"/>
      <c r="Q169" s="119"/>
      <c r="R169" s="110"/>
      <c r="S169" s="36" t="s">
        <v>14</v>
      </c>
      <c r="T169" s="120" t="s">
        <v>1099</v>
      </c>
      <c r="U169" s="110"/>
      <c r="V169" s="115"/>
      <c r="W169" s="112"/>
    </row>
    <row r="170" spans="1:23" s="114" customFormat="1" ht="12.75" customHeight="1">
      <c r="A170" s="121" t="s">
        <v>15</v>
      </c>
      <c r="B170" s="118" t="s">
        <v>24</v>
      </c>
      <c r="C170" s="122"/>
      <c r="D170" s="108"/>
      <c r="E170" s="119"/>
      <c r="F170" s="123"/>
      <c r="G170" s="42" t="s">
        <v>15</v>
      </c>
      <c r="H170" s="178" t="s">
        <v>1100</v>
      </c>
      <c r="I170" s="110"/>
      <c r="J170" s="115"/>
      <c r="K170" s="112"/>
      <c r="L170" s="113"/>
      <c r="M170" s="121" t="s">
        <v>15</v>
      </c>
      <c r="N170" s="118" t="s">
        <v>508</v>
      </c>
      <c r="O170" s="122"/>
      <c r="P170" s="108"/>
      <c r="Q170" s="119"/>
      <c r="R170" s="123"/>
      <c r="S170" s="42" t="s">
        <v>15</v>
      </c>
      <c r="T170" s="120" t="s">
        <v>513</v>
      </c>
      <c r="U170" s="110"/>
      <c r="V170" s="115"/>
      <c r="W170" s="112"/>
    </row>
    <row r="171" spans="1:23" s="114" customFormat="1" ht="12.75" customHeight="1">
      <c r="A171" s="121" t="s">
        <v>16</v>
      </c>
      <c r="B171" s="118" t="s">
        <v>1101</v>
      </c>
      <c r="C171" s="107"/>
      <c r="D171" s="108"/>
      <c r="E171" s="119"/>
      <c r="F171" s="123"/>
      <c r="G171" s="42" t="s">
        <v>16</v>
      </c>
      <c r="H171" s="120" t="s">
        <v>593</v>
      </c>
      <c r="I171" s="110"/>
      <c r="J171" s="110"/>
      <c r="K171" s="112"/>
      <c r="L171" s="113"/>
      <c r="M171" s="121" t="s">
        <v>16</v>
      </c>
      <c r="N171" s="118" t="s">
        <v>1102</v>
      </c>
      <c r="O171" s="107"/>
      <c r="P171" s="108"/>
      <c r="Q171" s="119"/>
      <c r="R171" s="123"/>
      <c r="S171" s="42" t="s">
        <v>16</v>
      </c>
      <c r="T171" s="120" t="s">
        <v>607</v>
      </c>
      <c r="U171" s="110"/>
      <c r="V171" s="110"/>
      <c r="W171" s="112"/>
    </row>
    <row r="172" spans="1:23" s="114" customFormat="1" ht="12.75" customHeight="1">
      <c r="A172" s="117" t="s">
        <v>18</v>
      </c>
      <c r="B172" s="118" t="s">
        <v>1103</v>
      </c>
      <c r="C172" s="122"/>
      <c r="D172" s="108"/>
      <c r="E172" s="119"/>
      <c r="F172" s="110"/>
      <c r="G172" s="36" t="s">
        <v>18</v>
      </c>
      <c r="H172" s="120" t="s">
        <v>1104</v>
      </c>
      <c r="I172" s="110"/>
      <c r="J172" s="124" t="s">
        <v>154</v>
      </c>
      <c r="K172" s="112"/>
      <c r="L172" s="113"/>
      <c r="M172" s="117" t="s">
        <v>18</v>
      </c>
      <c r="N172" s="118" t="s">
        <v>1105</v>
      </c>
      <c r="O172" s="122"/>
      <c r="P172" s="108"/>
      <c r="Q172" s="119"/>
      <c r="R172" s="110"/>
      <c r="S172" s="36" t="s">
        <v>18</v>
      </c>
      <c r="T172" s="120" t="s">
        <v>1097</v>
      </c>
      <c r="U172" s="110"/>
      <c r="V172" s="124" t="s">
        <v>154</v>
      </c>
      <c r="W172" s="112"/>
    </row>
    <row r="173" spans="1:23" s="114" customFormat="1" ht="12.75" customHeight="1">
      <c r="A173" s="126"/>
      <c r="B173" s="122"/>
      <c r="C173" s="122"/>
      <c r="D173" s="108"/>
      <c r="E173" s="36" t="s">
        <v>14</v>
      </c>
      <c r="F173" s="109" t="s">
        <v>1106</v>
      </c>
      <c r="G173" s="110"/>
      <c r="H173" s="127"/>
      <c r="I173" s="128" t="s">
        <v>23</v>
      </c>
      <c r="J173" s="129" t="s">
        <v>1107</v>
      </c>
      <c r="K173" s="112"/>
      <c r="L173" s="113"/>
      <c r="M173" s="126"/>
      <c r="N173" s="122"/>
      <c r="O173" s="122"/>
      <c r="P173" s="108"/>
      <c r="Q173" s="36" t="s">
        <v>14</v>
      </c>
      <c r="R173" s="116" t="s">
        <v>345</v>
      </c>
      <c r="S173" s="110"/>
      <c r="T173" s="127"/>
      <c r="U173" s="128" t="s">
        <v>23</v>
      </c>
      <c r="V173" s="129" t="s">
        <v>1108</v>
      </c>
      <c r="W173" s="112"/>
    </row>
    <row r="174" spans="1:23" s="114" customFormat="1" ht="12.75" customHeight="1">
      <c r="A174" s="105"/>
      <c r="B174" s="130" t="s">
        <v>25</v>
      </c>
      <c r="C174" s="107"/>
      <c r="D174" s="108"/>
      <c r="E174" s="42" t="s">
        <v>15</v>
      </c>
      <c r="F174" s="109" t="s">
        <v>378</v>
      </c>
      <c r="G174" s="110"/>
      <c r="H174" s="111"/>
      <c r="I174" s="128" t="s">
        <v>27</v>
      </c>
      <c r="J174" s="131" t="s">
        <v>1107</v>
      </c>
      <c r="K174" s="112"/>
      <c r="L174" s="113"/>
      <c r="M174" s="105"/>
      <c r="N174" s="130" t="s">
        <v>25</v>
      </c>
      <c r="O174" s="107"/>
      <c r="P174" s="108"/>
      <c r="Q174" s="42" t="s">
        <v>15</v>
      </c>
      <c r="R174" s="109" t="s">
        <v>1109</v>
      </c>
      <c r="S174" s="110"/>
      <c r="T174" s="111"/>
      <c r="U174" s="128" t="s">
        <v>27</v>
      </c>
      <c r="V174" s="131" t="s">
        <v>1108</v>
      </c>
      <c r="W174" s="112"/>
    </row>
    <row r="175" spans="1:23" s="114" customFormat="1" ht="12.75" customHeight="1">
      <c r="A175" s="105"/>
      <c r="B175" s="130" t="s">
        <v>1021</v>
      </c>
      <c r="C175" s="107"/>
      <c r="D175" s="108"/>
      <c r="E175" s="42" t="s">
        <v>16</v>
      </c>
      <c r="F175" s="109" t="s">
        <v>246</v>
      </c>
      <c r="G175" s="115"/>
      <c r="H175" s="111"/>
      <c r="I175" s="128" t="s">
        <v>30</v>
      </c>
      <c r="J175" s="131" t="s">
        <v>1110</v>
      </c>
      <c r="K175" s="112"/>
      <c r="L175" s="113"/>
      <c r="M175" s="105"/>
      <c r="N175" s="130" t="s">
        <v>1111</v>
      </c>
      <c r="O175" s="107"/>
      <c r="P175" s="108"/>
      <c r="Q175" s="42" t="s">
        <v>16</v>
      </c>
      <c r="R175" s="116" t="s">
        <v>569</v>
      </c>
      <c r="S175" s="115"/>
      <c r="T175" s="111"/>
      <c r="U175" s="128" t="s">
        <v>30</v>
      </c>
      <c r="V175" s="131" t="s">
        <v>1112</v>
      </c>
      <c r="W175" s="112"/>
    </row>
    <row r="176" spans="1:23" s="114" customFormat="1" ht="12.75" customHeight="1">
      <c r="A176" s="132"/>
      <c r="B176" s="133"/>
      <c r="C176" s="133"/>
      <c r="D176" s="108"/>
      <c r="E176" s="36" t="s">
        <v>18</v>
      </c>
      <c r="F176" s="118" t="s">
        <v>1113</v>
      </c>
      <c r="G176" s="133"/>
      <c r="H176" s="133"/>
      <c r="I176" s="134" t="s">
        <v>31</v>
      </c>
      <c r="J176" s="131" t="s">
        <v>1110</v>
      </c>
      <c r="K176" s="135"/>
      <c r="L176" s="136"/>
      <c r="M176" s="132"/>
      <c r="N176" s="133"/>
      <c r="O176" s="133"/>
      <c r="P176" s="108"/>
      <c r="Q176" s="36" t="s">
        <v>18</v>
      </c>
      <c r="R176" s="118" t="s">
        <v>402</v>
      </c>
      <c r="S176" s="133"/>
      <c r="T176" s="133"/>
      <c r="U176" s="134" t="s">
        <v>31</v>
      </c>
      <c r="V176" s="131" t="s">
        <v>1112</v>
      </c>
      <c r="W176" s="135"/>
    </row>
    <row r="177" spans="1:23" ht="4.5" customHeight="1">
      <c r="A177" s="137"/>
      <c r="B177" s="138"/>
      <c r="C177" s="139"/>
      <c r="D177" s="140"/>
      <c r="E177" s="141"/>
      <c r="F177" s="142"/>
      <c r="G177" s="143"/>
      <c r="H177" s="143"/>
      <c r="I177" s="139"/>
      <c r="J177" s="138"/>
      <c r="K177" s="144"/>
      <c r="L177" s="145"/>
      <c r="M177" s="137"/>
      <c r="N177" s="138"/>
      <c r="O177" s="139"/>
      <c r="P177" s="140"/>
      <c r="Q177" s="141"/>
      <c r="R177" s="142"/>
      <c r="S177" s="143"/>
      <c r="T177" s="143"/>
      <c r="U177" s="139"/>
      <c r="V177" s="138"/>
      <c r="W177" s="144"/>
    </row>
    <row r="178" spans="1:23" ht="12.75" customHeight="1">
      <c r="A178" s="146"/>
      <c r="B178" s="146" t="s">
        <v>32</v>
      </c>
      <c r="C178" s="147"/>
      <c r="D178" s="148" t="s">
        <v>33</v>
      </c>
      <c r="E178" s="148" t="s">
        <v>34</v>
      </c>
      <c r="F178" s="148" t="s">
        <v>35</v>
      </c>
      <c r="G178" s="149" t="s">
        <v>36</v>
      </c>
      <c r="H178" s="150"/>
      <c r="I178" s="147" t="s">
        <v>37</v>
      </c>
      <c r="J178" s="148" t="s">
        <v>32</v>
      </c>
      <c r="K178" s="146" t="s">
        <v>38</v>
      </c>
      <c r="L178" s="28">
        <v>150</v>
      </c>
      <c r="M178" s="146"/>
      <c r="N178" s="146" t="s">
        <v>32</v>
      </c>
      <c r="O178" s="147"/>
      <c r="P178" s="148" t="s">
        <v>33</v>
      </c>
      <c r="Q178" s="148" t="s">
        <v>34</v>
      </c>
      <c r="R178" s="148" t="s">
        <v>35</v>
      </c>
      <c r="S178" s="149" t="s">
        <v>36</v>
      </c>
      <c r="T178" s="150"/>
      <c r="U178" s="147" t="s">
        <v>37</v>
      </c>
      <c r="V178" s="148" t="s">
        <v>32</v>
      </c>
      <c r="W178" s="151" t="s">
        <v>38</v>
      </c>
    </row>
    <row r="179" spans="1:23" ht="12.75">
      <c r="A179" s="152" t="s">
        <v>38</v>
      </c>
      <c r="B179" s="152" t="s">
        <v>39</v>
      </c>
      <c r="C179" s="153" t="s">
        <v>40</v>
      </c>
      <c r="D179" s="154" t="s">
        <v>41</v>
      </c>
      <c r="E179" s="154" t="s">
        <v>42</v>
      </c>
      <c r="F179" s="154"/>
      <c r="G179" s="155" t="s">
        <v>40</v>
      </c>
      <c r="H179" s="155" t="s">
        <v>37</v>
      </c>
      <c r="I179" s="153"/>
      <c r="J179" s="152" t="s">
        <v>39</v>
      </c>
      <c r="K179" s="152"/>
      <c r="L179" s="28">
        <v>150</v>
      </c>
      <c r="M179" s="152" t="s">
        <v>38</v>
      </c>
      <c r="N179" s="152" t="s">
        <v>39</v>
      </c>
      <c r="O179" s="153" t="s">
        <v>40</v>
      </c>
      <c r="P179" s="154" t="s">
        <v>41</v>
      </c>
      <c r="Q179" s="154" t="s">
        <v>42</v>
      </c>
      <c r="R179" s="154"/>
      <c r="S179" s="155" t="s">
        <v>40</v>
      </c>
      <c r="T179" s="155" t="s">
        <v>37</v>
      </c>
      <c r="U179" s="153"/>
      <c r="V179" s="152" t="s">
        <v>39</v>
      </c>
      <c r="W179" s="156"/>
    </row>
    <row r="180" spans="1:23" ht="16.5" customHeight="1">
      <c r="A180" s="157">
        <v>5.75</v>
      </c>
      <c r="B180" s="158">
        <v>6</v>
      </c>
      <c r="C180" s="159">
        <v>3</v>
      </c>
      <c r="D180" s="160" t="s">
        <v>1004</v>
      </c>
      <c r="E180" s="161" t="s">
        <v>23</v>
      </c>
      <c r="F180" s="162">
        <v>11</v>
      </c>
      <c r="G180" s="163">
        <v>650</v>
      </c>
      <c r="H180" s="163"/>
      <c r="I180" s="164">
        <v>7</v>
      </c>
      <c r="J180" s="165">
        <v>0</v>
      </c>
      <c r="K180" s="166">
        <v>-5.75</v>
      </c>
      <c r="L180" s="28"/>
      <c r="M180" s="167">
        <v>0.25</v>
      </c>
      <c r="N180" s="168">
        <v>4</v>
      </c>
      <c r="O180" s="159">
        <v>3</v>
      </c>
      <c r="P180" s="160" t="s">
        <v>59</v>
      </c>
      <c r="Q180" s="161" t="s">
        <v>31</v>
      </c>
      <c r="R180" s="162">
        <v>10</v>
      </c>
      <c r="S180" s="163"/>
      <c r="T180" s="163">
        <v>620</v>
      </c>
      <c r="U180" s="164">
        <v>7</v>
      </c>
      <c r="V180" s="169">
        <v>2</v>
      </c>
      <c r="W180" s="170">
        <v>-0.25</v>
      </c>
    </row>
    <row r="181" spans="1:23" ht="16.5" customHeight="1">
      <c r="A181" s="157">
        <v>-3.75</v>
      </c>
      <c r="B181" s="158">
        <v>2</v>
      </c>
      <c r="C181" s="159">
        <v>6</v>
      </c>
      <c r="D181" s="160" t="s">
        <v>982</v>
      </c>
      <c r="E181" s="161" t="s">
        <v>23</v>
      </c>
      <c r="F181" s="162">
        <v>11</v>
      </c>
      <c r="G181" s="163">
        <v>200</v>
      </c>
      <c r="H181" s="163"/>
      <c r="I181" s="164">
        <v>1</v>
      </c>
      <c r="J181" s="165">
        <v>4</v>
      </c>
      <c r="K181" s="166">
        <v>3.75</v>
      </c>
      <c r="L181" s="28"/>
      <c r="M181" s="167">
        <v>0.25</v>
      </c>
      <c r="N181" s="168">
        <v>4</v>
      </c>
      <c r="O181" s="159">
        <v>6</v>
      </c>
      <c r="P181" s="160" t="s">
        <v>59</v>
      </c>
      <c r="Q181" s="161" t="s">
        <v>31</v>
      </c>
      <c r="R181" s="162">
        <v>10</v>
      </c>
      <c r="S181" s="163"/>
      <c r="T181" s="163">
        <v>620</v>
      </c>
      <c r="U181" s="164">
        <v>1</v>
      </c>
      <c r="V181" s="169">
        <v>2</v>
      </c>
      <c r="W181" s="170">
        <v>-0.25</v>
      </c>
    </row>
    <row r="182" spans="1:23" ht="16.5" customHeight="1">
      <c r="A182" s="157">
        <v>-8.75</v>
      </c>
      <c r="B182" s="158">
        <v>0</v>
      </c>
      <c r="C182" s="159">
        <v>5</v>
      </c>
      <c r="D182" s="160" t="s">
        <v>1004</v>
      </c>
      <c r="E182" s="161" t="s">
        <v>23</v>
      </c>
      <c r="F182" s="162">
        <v>9</v>
      </c>
      <c r="G182" s="163"/>
      <c r="H182" s="163">
        <v>100</v>
      </c>
      <c r="I182" s="159">
        <v>2</v>
      </c>
      <c r="J182" s="165">
        <v>6</v>
      </c>
      <c r="K182" s="166">
        <v>8.75</v>
      </c>
      <c r="L182" s="28"/>
      <c r="M182" s="167">
        <v>0.25</v>
      </c>
      <c r="N182" s="168">
        <v>4</v>
      </c>
      <c r="O182" s="159">
        <v>5</v>
      </c>
      <c r="P182" s="160" t="s">
        <v>59</v>
      </c>
      <c r="Q182" s="161" t="s">
        <v>31</v>
      </c>
      <c r="R182" s="162">
        <v>10</v>
      </c>
      <c r="S182" s="163"/>
      <c r="T182" s="163">
        <v>620</v>
      </c>
      <c r="U182" s="159">
        <v>2</v>
      </c>
      <c r="V182" s="169">
        <v>2</v>
      </c>
      <c r="W182" s="170">
        <v>-0.25</v>
      </c>
    </row>
    <row r="183" spans="1:23" ht="16.5" customHeight="1">
      <c r="A183" s="157">
        <v>4.75</v>
      </c>
      <c r="B183" s="158">
        <v>4</v>
      </c>
      <c r="C183" s="159">
        <v>4</v>
      </c>
      <c r="D183" s="160" t="s">
        <v>1004</v>
      </c>
      <c r="E183" s="161" t="s">
        <v>23</v>
      </c>
      <c r="F183" s="172">
        <v>10</v>
      </c>
      <c r="G183" s="163">
        <v>620</v>
      </c>
      <c r="H183" s="163"/>
      <c r="I183" s="159">
        <v>9</v>
      </c>
      <c r="J183" s="165">
        <v>2</v>
      </c>
      <c r="K183" s="166">
        <v>-4.75</v>
      </c>
      <c r="L183" s="28"/>
      <c r="M183" s="167">
        <v>-1.75</v>
      </c>
      <c r="N183" s="168">
        <v>0</v>
      </c>
      <c r="O183" s="159">
        <v>4</v>
      </c>
      <c r="P183" s="171" t="s">
        <v>43</v>
      </c>
      <c r="Q183" s="161" t="s">
        <v>30</v>
      </c>
      <c r="R183" s="172">
        <v>12</v>
      </c>
      <c r="S183" s="163"/>
      <c r="T183" s="163">
        <v>690</v>
      </c>
      <c r="U183" s="159">
        <v>9</v>
      </c>
      <c r="V183" s="169">
        <v>6</v>
      </c>
      <c r="W183" s="170">
        <v>1.75</v>
      </c>
    </row>
    <row r="184" spans="1:23" s="41" customFormat="1" ht="9.75" customHeight="1">
      <c r="A184" s="179"/>
      <c r="B184" s="180"/>
      <c r="C184" s="181"/>
      <c r="D184" s="182"/>
      <c r="E184" s="183"/>
      <c r="F184" s="184"/>
      <c r="G184" s="185"/>
      <c r="H184" s="185"/>
      <c r="I184" s="181"/>
      <c r="J184" s="180"/>
      <c r="K184" s="179"/>
      <c r="L184" s="92"/>
      <c r="M184" s="179"/>
      <c r="N184" s="180"/>
      <c r="O184" s="181"/>
      <c r="P184" s="182"/>
      <c r="Q184" s="183"/>
      <c r="R184" s="184"/>
      <c r="S184" s="185"/>
      <c r="T184" s="185"/>
      <c r="U184" s="181"/>
      <c r="V184" s="180"/>
      <c r="W184" s="179"/>
    </row>
    <row r="185" spans="1:23" ht="15">
      <c r="A185" s="84"/>
      <c r="B185" s="85" t="s">
        <v>5</v>
      </c>
      <c r="C185" s="86"/>
      <c r="D185" s="85"/>
      <c r="E185" s="87" t="s">
        <v>398</v>
      </c>
      <c r="F185" s="88"/>
      <c r="G185" s="89" t="s">
        <v>7</v>
      </c>
      <c r="H185" s="89"/>
      <c r="I185" s="90" t="s">
        <v>8</v>
      </c>
      <c r="J185" s="90"/>
      <c r="K185" s="91"/>
      <c r="L185" s="92">
        <v>150</v>
      </c>
      <c r="M185" s="84"/>
      <c r="N185" s="85" t="s">
        <v>5</v>
      </c>
      <c r="O185" s="86"/>
      <c r="P185" s="85"/>
      <c r="Q185" s="87" t="s">
        <v>399</v>
      </c>
      <c r="R185" s="88"/>
      <c r="S185" s="89" t="s">
        <v>7</v>
      </c>
      <c r="T185" s="89"/>
      <c r="U185" s="90" t="s">
        <v>10</v>
      </c>
      <c r="V185" s="90"/>
      <c r="W185" s="91"/>
    </row>
    <row r="186" spans="1:23" ht="12.75">
      <c r="A186" s="93"/>
      <c r="B186" s="93"/>
      <c r="C186" s="94"/>
      <c r="D186" s="95"/>
      <c r="E186" s="95"/>
      <c r="F186" s="95"/>
      <c r="G186" s="96" t="s">
        <v>11</v>
      </c>
      <c r="H186" s="96"/>
      <c r="I186" s="90" t="s">
        <v>12</v>
      </c>
      <c r="J186" s="90"/>
      <c r="K186" s="91"/>
      <c r="L186" s="92">
        <v>150</v>
      </c>
      <c r="M186" s="93"/>
      <c r="N186" s="93"/>
      <c r="O186" s="94"/>
      <c r="P186" s="95"/>
      <c r="Q186" s="95"/>
      <c r="R186" s="95"/>
      <c r="S186" s="96" t="s">
        <v>11</v>
      </c>
      <c r="T186" s="96"/>
      <c r="U186" s="90" t="s">
        <v>13</v>
      </c>
      <c r="V186" s="90"/>
      <c r="W186" s="91"/>
    </row>
    <row r="187" spans="1:23" ht="4.5" customHeight="1">
      <c r="A187" s="97"/>
      <c r="B187" s="98"/>
      <c r="C187" s="99"/>
      <c r="D187" s="100"/>
      <c r="E187" s="101"/>
      <c r="F187" s="102"/>
      <c r="G187" s="103"/>
      <c r="H187" s="103"/>
      <c r="I187" s="99"/>
      <c r="J187" s="98"/>
      <c r="K187" s="104"/>
      <c r="L187" s="92"/>
      <c r="M187" s="97"/>
      <c r="N187" s="98"/>
      <c r="O187" s="99"/>
      <c r="P187" s="100"/>
      <c r="Q187" s="101"/>
      <c r="R187" s="102"/>
      <c r="S187" s="103"/>
      <c r="T187" s="103"/>
      <c r="U187" s="99"/>
      <c r="V187" s="98"/>
      <c r="W187" s="104"/>
    </row>
    <row r="188" spans="1:23" ht="12.75" customHeight="1">
      <c r="A188" s="105"/>
      <c r="B188" s="106"/>
      <c r="C188" s="107"/>
      <c r="D188" s="108"/>
      <c r="E188" s="36" t="s">
        <v>14</v>
      </c>
      <c r="F188" s="109" t="s">
        <v>1114</v>
      </c>
      <c r="G188" s="110"/>
      <c r="H188" s="111"/>
      <c r="I188" s="111"/>
      <c r="J188" s="106"/>
      <c r="K188" s="112"/>
      <c r="L188" s="113"/>
      <c r="M188" s="105"/>
      <c r="N188" s="106"/>
      <c r="O188" s="107"/>
      <c r="P188" s="108"/>
      <c r="Q188" s="36" t="s">
        <v>14</v>
      </c>
      <c r="R188" s="109" t="s">
        <v>455</v>
      </c>
      <c r="S188" s="110"/>
      <c r="T188" s="111"/>
      <c r="U188" s="111"/>
      <c r="V188" s="106"/>
      <c r="W188" s="112"/>
    </row>
    <row r="189" spans="1:23" ht="12.75" customHeight="1">
      <c r="A189" s="105"/>
      <c r="B189" s="106"/>
      <c r="C189" s="107"/>
      <c r="D189" s="108"/>
      <c r="E189" s="42" t="s">
        <v>15</v>
      </c>
      <c r="F189" s="109" t="s">
        <v>825</v>
      </c>
      <c r="G189" s="115"/>
      <c r="H189" s="111"/>
      <c r="I189" s="111"/>
      <c r="J189" s="106"/>
      <c r="K189" s="112"/>
      <c r="L189" s="113"/>
      <c r="M189" s="105"/>
      <c r="N189" s="106"/>
      <c r="O189" s="107"/>
      <c r="P189" s="108"/>
      <c r="Q189" s="42" t="s">
        <v>15</v>
      </c>
      <c r="R189" s="116" t="s">
        <v>282</v>
      </c>
      <c r="S189" s="115"/>
      <c r="T189" s="111"/>
      <c r="U189" s="111"/>
      <c r="V189" s="106"/>
      <c r="W189" s="112"/>
    </row>
    <row r="190" spans="1:23" ht="12.75" customHeight="1">
      <c r="A190" s="105"/>
      <c r="B190" s="106"/>
      <c r="C190" s="107"/>
      <c r="D190" s="108"/>
      <c r="E190" s="42" t="s">
        <v>16</v>
      </c>
      <c r="F190" s="109" t="s">
        <v>1115</v>
      </c>
      <c r="G190" s="110"/>
      <c r="H190" s="111"/>
      <c r="I190" s="111"/>
      <c r="J190" s="106"/>
      <c r="K190" s="112"/>
      <c r="L190" s="113"/>
      <c r="M190" s="105"/>
      <c r="N190" s="106"/>
      <c r="O190" s="107"/>
      <c r="P190" s="108"/>
      <c r="Q190" s="42" t="s">
        <v>16</v>
      </c>
      <c r="R190" s="109" t="s">
        <v>604</v>
      </c>
      <c r="S190" s="110"/>
      <c r="T190" s="111"/>
      <c r="U190" s="111"/>
      <c r="V190" s="106"/>
      <c r="W190" s="112"/>
    </row>
    <row r="191" spans="1:23" ht="12.75" customHeight="1">
      <c r="A191" s="105"/>
      <c r="B191" s="106"/>
      <c r="C191" s="107"/>
      <c r="D191" s="108"/>
      <c r="E191" s="36" t="s">
        <v>18</v>
      </c>
      <c r="F191" s="109" t="s">
        <v>80</v>
      </c>
      <c r="G191" s="110"/>
      <c r="H191" s="111"/>
      <c r="I191" s="111"/>
      <c r="J191" s="106"/>
      <c r="K191" s="112"/>
      <c r="L191" s="113"/>
      <c r="M191" s="105"/>
      <c r="N191" s="106"/>
      <c r="O191" s="107"/>
      <c r="P191" s="108"/>
      <c r="Q191" s="36" t="s">
        <v>18</v>
      </c>
      <c r="R191" s="109" t="s">
        <v>1116</v>
      </c>
      <c r="S191" s="110"/>
      <c r="T191" s="111"/>
      <c r="U191" s="111"/>
      <c r="V191" s="106"/>
      <c r="W191" s="112"/>
    </row>
    <row r="192" spans="1:23" ht="12.75" customHeight="1">
      <c r="A192" s="117" t="s">
        <v>14</v>
      </c>
      <c r="B192" s="118" t="s">
        <v>1005</v>
      </c>
      <c r="C192" s="107"/>
      <c r="D192" s="108"/>
      <c r="E192" s="119"/>
      <c r="F192" s="110"/>
      <c r="G192" s="36" t="s">
        <v>14</v>
      </c>
      <c r="H192" s="120" t="s">
        <v>196</v>
      </c>
      <c r="I192" s="110"/>
      <c r="J192" s="115"/>
      <c r="K192" s="112"/>
      <c r="L192" s="113"/>
      <c r="M192" s="117" t="s">
        <v>14</v>
      </c>
      <c r="N192" s="118" t="s">
        <v>99</v>
      </c>
      <c r="O192" s="107"/>
      <c r="P192" s="108"/>
      <c r="Q192" s="119"/>
      <c r="R192" s="110"/>
      <c r="S192" s="36" t="s">
        <v>14</v>
      </c>
      <c r="T192" s="120" t="s">
        <v>1117</v>
      </c>
      <c r="U192" s="110"/>
      <c r="V192" s="115"/>
      <c r="W192" s="112"/>
    </row>
    <row r="193" spans="1:23" ht="12.75" customHeight="1">
      <c r="A193" s="121" t="s">
        <v>15</v>
      </c>
      <c r="B193" s="118" t="s">
        <v>338</v>
      </c>
      <c r="C193" s="122"/>
      <c r="D193" s="108"/>
      <c r="E193" s="119"/>
      <c r="F193" s="123"/>
      <c r="G193" s="42" t="s">
        <v>15</v>
      </c>
      <c r="H193" s="120" t="s">
        <v>1118</v>
      </c>
      <c r="I193" s="110"/>
      <c r="J193" s="115"/>
      <c r="K193" s="112"/>
      <c r="L193" s="113"/>
      <c r="M193" s="121" t="s">
        <v>15</v>
      </c>
      <c r="N193" s="118" t="s">
        <v>1119</v>
      </c>
      <c r="O193" s="122"/>
      <c r="P193" s="108"/>
      <c r="Q193" s="119"/>
      <c r="R193" s="123"/>
      <c r="S193" s="42" t="s">
        <v>15</v>
      </c>
      <c r="T193" s="120" t="s">
        <v>622</v>
      </c>
      <c r="U193" s="110"/>
      <c r="V193" s="115"/>
      <c r="W193" s="112"/>
    </row>
    <row r="194" spans="1:23" ht="12.75" customHeight="1">
      <c r="A194" s="121" t="s">
        <v>16</v>
      </c>
      <c r="B194" s="118" t="s">
        <v>411</v>
      </c>
      <c r="C194" s="107"/>
      <c r="D194" s="108"/>
      <c r="E194" s="119"/>
      <c r="F194" s="123"/>
      <c r="G194" s="42" t="s">
        <v>16</v>
      </c>
      <c r="H194" s="120" t="s">
        <v>80</v>
      </c>
      <c r="I194" s="110"/>
      <c r="J194" s="110"/>
      <c r="K194" s="112"/>
      <c r="L194" s="113"/>
      <c r="M194" s="121" t="s">
        <v>16</v>
      </c>
      <c r="N194" s="118" t="s">
        <v>1120</v>
      </c>
      <c r="O194" s="107"/>
      <c r="P194" s="108"/>
      <c r="Q194" s="119"/>
      <c r="R194" s="123"/>
      <c r="S194" s="42" t="s">
        <v>16</v>
      </c>
      <c r="T194" s="120" t="s">
        <v>93</v>
      </c>
      <c r="U194" s="110"/>
      <c r="V194" s="110"/>
      <c r="W194" s="112"/>
    </row>
    <row r="195" spans="1:23" ht="12.75" customHeight="1">
      <c r="A195" s="117" t="s">
        <v>18</v>
      </c>
      <c r="B195" s="118" t="s">
        <v>1121</v>
      </c>
      <c r="C195" s="122"/>
      <c r="D195" s="108"/>
      <c r="E195" s="119"/>
      <c r="F195" s="110"/>
      <c r="G195" s="36" t="s">
        <v>18</v>
      </c>
      <c r="H195" s="120" t="s">
        <v>1122</v>
      </c>
      <c r="I195" s="110"/>
      <c r="J195" s="124" t="s">
        <v>154</v>
      </c>
      <c r="K195" s="112"/>
      <c r="L195" s="113"/>
      <c r="M195" s="117" t="s">
        <v>18</v>
      </c>
      <c r="N195" s="118" t="s">
        <v>58</v>
      </c>
      <c r="O195" s="122"/>
      <c r="P195" s="108"/>
      <c r="Q195" s="119"/>
      <c r="R195" s="110"/>
      <c r="S195" s="36" t="s">
        <v>18</v>
      </c>
      <c r="T195" s="120" t="s">
        <v>214</v>
      </c>
      <c r="U195" s="110"/>
      <c r="V195" s="124" t="s">
        <v>154</v>
      </c>
      <c r="W195" s="112"/>
    </row>
    <row r="196" spans="1:23" ht="12.75" customHeight="1">
      <c r="A196" s="126"/>
      <c r="B196" s="122"/>
      <c r="C196" s="122"/>
      <c r="D196" s="108"/>
      <c r="E196" s="36" t="s">
        <v>14</v>
      </c>
      <c r="F196" s="109" t="s">
        <v>55</v>
      </c>
      <c r="G196" s="110"/>
      <c r="H196" s="127"/>
      <c r="I196" s="128" t="s">
        <v>23</v>
      </c>
      <c r="J196" s="129" t="s">
        <v>1123</v>
      </c>
      <c r="K196" s="112"/>
      <c r="L196" s="113"/>
      <c r="M196" s="126"/>
      <c r="N196" s="122"/>
      <c r="O196" s="122"/>
      <c r="P196" s="108"/>
      <c r="Q196" s="36" t="s">
        <v>14</v>
      </c>
      <c r="R196" s="116" t="s">
        <v>1124</v>
      </c>
      <c r="S196" s="110"/>
      <c r="T196" s="127"/>
      <c r="U196" s="128" t="s">
        <v>23</v>
      </c>
      <c r="V196" s="129" t="s">
        <v>1125</v>
      </c>
      <c r="W196" s="112"/>
    </row>
    <row r="197" spans="1:23" ht="12.75" customHeight="1">
      <c r="A197" s="105"/>
      <c r="B197" s="130" t="s">
        <v>25</v>
      </c>
      <c r="C197" s="107"/>
      <c r="D197" s="108"/>
      <c r="E197" s="42" t="s">
        <v>15</v>
      </c>
      <c r="F197" s="116" t="s">
        <v>1126</v>
      </c>
      <c r="G197" s="110"/>
      <c r="H197" s="111"/>
      <c r="I197" s="128" t="s">
        <v>27</v>
      </c>
      <c r="J197" s="131" t="s">
        <v>1123</v>
      </c>
      <c r="K197" s="112"/>
      <c r="L197" s="113"/>
      <c r="M197" s="105"/>
      <c r="N197" s="130" t="s">
        <v>25</v>
      </c>
      <c r="O197" s="107"/>
      <c r="P197" s="108"/>
      <c r="Q197" s="42" t="s">
        <v>15</v>
      </c>
      <c r="R197" s="109" t="s">
        <v>29</v>
      </c>
      <c r="S197" s="110"/>
      <c r="T197" s="111"/>
      <c r="U197" s="128" t="s">
        <v>27</v>
      </c>
      <c r="V197" s="131" t="s">
        <v>1125</v>
      </c>
      <c r="W197" s="112"/>
    </row>
    <row r="198" spans="1:23" ht="12.75" customHeight="1">
      <c r="A198" s="105"/>
      <c r="B198" s="130" t="s">
        <v>1127</v>
      </c>
      <c r="C198" s="107"/>
      <c r="D198" s="108"/>
      <c r="E198" s="42" t="s">
        <v>16</v>
      </c>
      <c r="F198" s="109" t="s">
        <v>352</v>
      </c>
      <c r="G198" s="115"/>
      <c r="H198" s="111"/>
      <c r="I198" s="128" t="s">
        <v>30</v>
      </c>
      <c r="J198" s="131" t="s">
        <v>1128</v>
      </c>
      <c r="K198" s="112"/>
      <c r="L198" s="113"/>
      <c r="M198" s="105"/>
      <c r="N198" s="130" t="s">
        <v>1129</v>
      </c>
      <c r="O198" s="107"/>
      <c r="P198" s="108"/>
      <c r="Q198" s="42" t="s">
        <v>16</v>
      </c>
      <c r="R198" s="109" t="s">
        <v>1130</v>
      </c>
      <c r="S198" s="115"/>
      <c r="T198" s="111"/>
      <c r="U198" s="128" t="s">
        <v>30</v>
      </c>
      <c r="V198" s="131" t="s">
        <v>1131</v>
      </c>
      <c r="W198" s="112"/>
    </row>
    <row r="199" spans="1:23" ht="12.75" customHeight="1">
      <c r="A199" s="132"/>
      <c r="B199" s="133"/>
      <c r="C199" s="133"/>
      <c r="D199" s="108"/>
      <c r="E199" s="36" t="s">
        <v>18</v>
      </c>
      <c r="F199" s="118" t="s">
        <v>796</v>
      </c>
      <c r="G199" s="133"/>
      <c r="H199" s="133"/>
      <c r="I199" s="134" t="s">
        <v>31</v>
      </c>
      <c r="J199" s="131" t="s">
        <v>1128</v>
      </c>
      <c r="K199" s="135"/>
      <c r="L199" s="136"/>
      <c r="M199" s="132"/>
      <c r="N199" s="133"/>
      <c r="O199" s="133"/>
      <c r="P199" s="108"/>
      <c r="Q199" s="36" t="s">
        <v>18</v>
      </c>
      <c r="R199" s="118" t="s">
        <v>1132</v>
      </c>
      <c r="S199" s="133"/>
      <c r="T199" s="133"/>
      <c r="U199" s="134" t="s">
        <v>31</v>
      </c>
      <c r="V199" s="131" t="s">
        <v>1131</v>
      </c>
      <c r="W199" s="135"/>
    </row>
    <row r="200" spans="1:23" ht="4.5" customHeight="1">
      <c r="A200" s="137"/>
      <c r="B200" s="138"/>
      <c r="C200" s="139"/>
      <c r="D200" s="140"/>
      <c r="E200" s="141"/>
      <c r="F200" s="142"/>
      <c r="G200" s="143"/>
      <c r="H200" s="143"/>
      <c r="I200" s="139"/>
      <c r="J200" s="138"/>
      <c r="K200" s="144"/>
      <c r="L200" s="145"/>
      <c r="M200" s="137"/>
      <c r="N200" s="138"/>
      <c r="O200" s="139"/>
      <c r="P200" s="140"/>
      <c r="Q200" s="141"/>
      <c r="R200" s="142"/>
      <c r="S200" s="143"/>
      <c r="T200" s="143"/>
      <c r="U200" s="139"/>
      <c r="V200" s="138"/>
      <c r="W200" s="144"/>
    </row>
    <row r="201" spans="1:23" ht="12.75">
      <c r="A201" s="146"/>
      <c r="B201" s="146" t="s">
        <v>32</v>
      </c>
      <c r="C201" s="147"/>
      <c r="D201" s="148" t="s">
        <v>33</v>
      </c>
      <c r="E201" s="148" t="s">
        <v>34</v>
      </c>
      <c r="F201" s="148" t="s">
        <v>35</v>
      </c>
      <c r="G201" s="149" t="s">
        <v>36</v>
      </c>
      <c r="H201" s="150"/>
      <c r="I201" s="147" t="s">
        <v>37</v>
      </c>
      <c r="J201" s="148" t="s">
        <v>32</v>
      </c>
      <c r="K201" s="146" t="s">
        <v>38</v>
      </c>
      <c r="L201" s="28">
        <v>150</v>
      </c>
      <c r="M201" s="146"/>
      <c r="N201" s="146" t="s">
        <v>32</v>
      </c>
      <c r="O201" s="147"/>
      <c r="P201" s="148" t="s">
        <v>33</v>
      </c>
      <c r="Q201" s="148" t="s">
        <v>34</v>
      </c>
      <c r="R201" s="148" t="s">
        <v>35</v>
      </c>
      <c r="S201" s="149" t="s">
        <v>36</v>
      </c>
      <c r="T201" s="150"/>
      <c r="U201" s="147" t="s">
        <v>37</v>
      </c>
      <c r="V201" s="148" t="s">
        <v>32</v>
      </c>
      <c r="W201" s="151" t="s">
        <v>38</v>
      </c>
    </row>
    <row r="202" spans="1:23" ht="12.75">
      <c r="A202" s="152" t="s">
        <v>38</v>
      </c>
      <c r="B202" s="152" t="s">
        <v>39</v>
      </c>
      <c r="C202" s="153" t="s">
        <v>40</v>
      </c>
      <c r="D202" s="154" t="s">
        <v>41</v>
      </c>
      <c r="E202" s="154" t="s">
        <v>42</v>
      </c>
      <c r="F202" s="154"/>
      <c r="G202" s="155" t="s">
        <v>40</v>
      </c>
      <c r="H202" s="155" t="s">
        <v>37</v>
      </c>
      <c r="I202" s="153"/>
      <c r="J202" s="152" t="s">
        <v>39</v>
      </c>
      <c r="K202" s="152"/>
      <c r="L202" s="28">
        <v>150</v>
      </c>
      <c r="M202" s="152" t="s">
        <v>38</v>
      </c>
      <c r="N202" s="152" t="s">
        <v>39</v>
      </c>
      <c r="O202" s="153" t="s">
        <v>40</v>
      </c>
      <c r="P202" s="154" t="s">
        <v>41</v>
      </c>
      <c r="Q202" s="154" t="s">
        <v>42</v>
      </c>
      <c r="R202" s="154"/>
      <c r="S202" s="155" t="s">
        <v>40</v>
      </c>
      <c r="T202" s="155" t="s">
        <v>37</v>
      </c>
      <c r="U202" s="153"/>
      <c r="V202" s="152" t="s">
        <v>39</v>
      </c>
      <c r="W202" s="156"/>
    </row>
    <row r="203" spans="1:23" ht="16.5" customHeight="1">
      <c r="A203" s="157">
        <v>2.125</v>
      </c>
      <c r="B203" s="158">
        <v>5</v>
      </c>
      <c r="C203" s="159">
        <v>2</v>
      </c>
      <c r="D203" s="160" t="s">
        <v>675</v>
      </c>
      <c r="E203" s="161" t="s">
        <v>30</v>
      </c>
      <c r="F203" s="162">
        <v>9</v>
      </c>
      <c r="G203" s="163">
        <v>100</v>
      </c>
      <c r="H203" s="163"/>
      <c r="I203" s="164">
        <v>3</v>
      </c>
      <c r="J203" s="165">
        <v>1</v>
      </c>
      <c r="K203" s="166">
        <v>-2.125</v>
      </c>
      <c r="L203" s="28"/>
      <c r="M203" s="167">
        <v>-1.25</v>
      </c>
      <c r="N203" s="168">
        <v>2</v>
      </c>
      <c r="O203" s="159">
        <v>2</v>
      </c>
      <c r="P203" s="160" t="s">
        <v>1004</v>
      </c>
      <c r="Q203" s="161" t="s">
        <v>30</v>
      </c>
      <c r="R203" s="162">
        <v>10</v>
      </c>
      <c r="S203" s="163"/>
      <c r="T203" s="163">
        <v>420</v>
      </c>
      <c r="U203" s="164">
        <v>3</v>
      </c>
      <c r="V203" s="169">
        <v>4</v>
      </c>
      <c r="W203" s="170">
        <v>1.25</v>
      </c>
    </row>
    <row r="204" spans="1:23" ht="16.5" customHeight="1">
      <c r="A204" s="157">
        <v>2.125</v>
      </c>
      <c r="B204" s="158">
        <v>5</v>
      </c>
      <c r="C204" s="159">
        <v>5</v>
      </c>
      <c r="D204" s="160" t="s">
        <v>675</v>
      </c>
      <c r="E204" s="161" t="s">
        <v>30</v>
      </c>
      <c r="F204" s="162">
        <v>9</v>
      </c>
      <c r="G204" s="163">
        <v>100</v>
      </c>
      <c r="H204" s="163"/>
      <c r="I204" s="164">
        <v>4</v>
      </c>
      <c r="J204" s="165">
        <v>1</v>
      </c>
      <c r="K204" s="166">
        <v>-2.125</v>
      </c>
      <c r="L204" s="28"/>
      <c r="M204" s="167">
        <v>8.75</v>
      </c>
      <c r="N204" s="168">
        <v>6</v>
      </c>
      <c r="O204" s="159">
        <v>5</v>
      </c>
      <c r="P204" s="160" t="s">
        <v>1004</v>
      </c>
      <c r="Q204" s="161" t="s">
        <v>30</v>
      </c>
      <c r="R204" s="162">
        <v>9</v>
      </c>
      <c r="S204" s="163">
        <v>50</v>
      </c>
      <c r="T204" s="163"/>
      <c r="U204" s="164">
        <v>4</v>
      </c>
      <c r="V204" s="169">
        <v>0</v>
      </c>
      <c r="W204" s="170">
        <v>-8.75</v>
      </c>
    </row>
    <row r="205" spans="1:23" ht="16.5" customHeight="1">
      <c r="A205" s="157">
        <v>0.25</v>
      </c>
      <c r="B205" s="158">
        <v>2</v>
      </c>
      <c r="C205" s="159">
        <v>9</v>
      </c>
      <c r="D205" s="171" t="s">
        <v>43</v>
      </c>
      <c r="E205" s="161" t="s">
        <v>31</v>
      </c>
      <c r="F205" s="162">
        <v>8</v>
      </c>
      <c r="G205" s="163">
        <v>50</v>
      </c>
      <c r="H205" s="163"/>
      <c r="I205" s="159">
        <v>8</v>
      </c>
      <c r="J205" s="165">
        <v>4</v>
      </c>
      <c r="K205" s="166">
        <v>-0.25</v>
      </c>
      <c r="L205" s="28"/>
      <c r="M205" s="167">
        <v>-1.25</v>
      </c>
      <c r="N205" s="168">
        <v>2</v>
      </c>
      <c r="O205" s="159">
        <v>9</v>
      </c>
      <c r="P205" s="160" t="s">
        <v>1004</v>
      </c>
      <c r="Q205" s="161" t="s">
        <v>30</v>
      </c>
      <c r="R205" s="162">
        <v>10</v>
      </c>
      <c r="S205" s="163"/>
      <c r="T205" s="163">
        <v>420</v>
      </c>
      <c r="U205" s="159">
        <v>8</v>
      </c>
      <c r="V205" s="169">
        <v>4</v>
      </c>
      <c r="W205" s="170">
        <v>1.25</v>
      </c>
    </row>
    <row r="206" spans="1:23" ht="16.5" customHeight="1">
      <c r="A206" s="157">
        <v>-9.25</v>
      </c>
      <c r="B206" s="158">
        <v>0</v>
      </c>
      <c r="C206" s="159">
        <v>6</v>
      </c>
      <c r="D206" s="171" t="s">
        <v>43</v>
      </c>
      <c r="E206" s="161" t="s">
        <v>31</v>
      </c>
      <c r="F206" s="172">
        <v>10</v>
      </c>
      <c r="G206" s="163"/>
      <c r="H206" s="163">
        <v>430</v>
      </c>
      <c r="I206" s="159">
        <v>7</v>
      </c>
      <c r="J206" s="165">
        <v>6</v>
      </c>
      <c r="K206" s="166">
        <v>9.25</v>
      </c>
      <c r="L206" s="28"/>
      <c r="M206" s="167">
        <v>-1.25</v>
      </c>
      <c r="N206" s="168">
        <v>2</v>
      </c>
      <c r="O206" s="159">
        <v>6</v>
      </c>
      <c r="P206" s="160" t="s">
        <v>1004</v>
      </c>
      <c r="Q206" s="161" t="s">
        <v>30</v>
      </c>
      <c r="R206" s="172">
        <v>10</v>
      </c>
      <c r="S206" s="163"/>
      <c r="T206" s="163">
        <v>420</v>
      </c>
      <c r="U206" s="159">
        <v>7</v>
      </c>
      <c r="V206" s="169">
        <v>4</v>
      </c>
      <c r="W206" s="170">
        <v>1.25</v>
      </c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9" bestFit="1" customWidth="1"/>
    <col min="2" max="2" width="5.25390625" style="29" customWidth="1"/>
    <col min="3" max="3" width="3.625" style="56" bestFit="1" customWidth="1"/>
    <col min="4" max="4" width="6.375" style="29" customWidth="1"/>
    <col min="5" max="5" width="3.25390625" style="29" customWidth="1"/>
    <col min="6" max="6" width="3.75390625" style="29" customWidth="1"/>
    <col min="7" max="7" width="6.875" style="29" customWidth="1"/>
    <col min="8" max="8" width="6.25390625" style="29" customWidth="1"/>
    <col min="9" max="9" width="3.625" style="56" bestFit="1" customWidth="1"/>
    <col min="10" max="10" width="5.625" style="29" customWidth="1"/>
    <col min="11" max="11" width="5.75390625" style="29" customWidth="1"/>
    <col min="12" max="12" width="0.74609375" style="54" customWidth="1"/>
    <col min="13" max="13" width="6.00390625" style="29" bestFit="1" customWidth="1"/>
    <col min="14" max="14" width="5.25390625" style="29" customWidth="1"/>
    <col min="15" max="15" width="3.625" style="56" bestFit="1" customWidth="1"/>
    <col min="16" max="16" width="5.75390625" style="29" customWidth="1"/>
    <col min="17" max="17" width="3.25390625" style="29" customWidth="1"/>
    <col min="18" max="18" width="3.75390625" style="29" customWidth="1"/>
    <col min="19" max="19" width="7.375" style="29" customWidth="1"/>
    <col min="20" max="20" width="5.75390625" style="29" customWidth="1"/>
    <col min="21" max="21" width="3.625" style="56" bestFit="1" customWidth="1"/>
    <col min="22" max="22" width="5.25390625" style="29" customWidth="1"/>
    <col min="23" max="23" width="6.00390625" style="29" bestFit="1" customWidth="1"/>
    <col min="24" max="16384" width="5.00390625" style="29" customWidth="1"/>
  </cols>
  <sheetData>
    <row r="1" spans="1:23" ht="15">
      <c r="A1" s="20"/>
      <c r="B1" s="21" t="s">
        <v>5</v>
      </c>
      <c r="C1" s="22"/>
      <c r="D1" s="21"/>
      <c r="E1" s="23" t="s">
        <v>6</v>
      </c>
      <c r="F1" s="24"/>
      <c r="G1" s="25" t="s">
        <v>7</v>
      </c>
      <c r="H1" s="25"/>
      <c r="I1" s="26" t="s">
        <v>8</v>
      </c>
      <c r="J1" s="26"/>
      <c r="K1" s="27"/>
      <c r="L1" s="28">
        <v>150</v>
      </c>
      <c r="M1" s="20"/>
      <c r="N1" s="21" t="s">
        <v>5</v>
      </c>
      <c r="O1" s="22"/>
      <c r="P1" s="21"/>
      <c r="Q1" s="23" t="s">
        <v>9</v>
      </c>
      <c r="R1" s="24"/>
      <c r="S1" s="25" t="s">
        <v>7</v>
      </c>
      <c r="T1" s="25"/>
      <c r="U1" s="26" t="s">
        <v>10</v>
      </c>
      <c r="V1" s="26"/>
      <c r="W1" s="27"/>
    </row>
    <row r="2" spans="1:23" ht="12.75">
      <c r="A2" s="30"/>
      <c r="B2" s="30"/>
      <c r="C2" s="31"/>
      <c r="D2" s="32"/>
      <c r="E2" s="32"/>
      <c r="F2" s="32"/>
      <c r="G2" s="33" t="s">
        <v>11</v>
      </c>
      <c r="H2" s="33"/>
      <c r="I2" s="26" t="s">
        <v>12</v>
      </c>
      <c r="J2" s="26"/>
      <c r="K2" s="27"/>
      <c r="L2" s="28">
        <v>150</v>
      </c>
      <c r="M2" s="30"/>
      <c r="N2" s="30"/>
      <c r="O2" s="31"/>
      <c r="P2" s="32"/>
      <c r="Q2" s="32"/>
      <c r="R2" s="32"/>
      <c r="S2" s="33" t="s">
        <v>11</v>
      </c>
      <c r="T2" s="33"/>
      <c r="U2" s="26" t="s">
        <v>13</v>
      </c>
      <c r="V2" s="26"/>
      <c r="W2" s="27"/>
    </row>
    <row r="3" spans="1:23" ht="4.5" customHeight="1">
      <c r="A3" s="235"/>
      <c r="B3" s="236"/>
      <c r="C3" s="237"/>
      <c r="D3" s="238"/>
      <c r="E3" s="239"/>
      <c r="F3" s="240"/>
      <c r="G3" s="241"/>
      <c r="H3" s="241"/>
      <c r="I3" s="237"/>
      <c r="J3" s="236"/>
      <c r="K3" s="242"/>
      <c r="L3" s="28"/>
      <c r="M3" s="235"/>
      <c r="N3" s="236"/>
      <c r="O3" s="237"/>
      <c r="P3" s="238"/>
      <c r="Q3" s="239"/>
      <c r="R3" s="240"/>
      <c r="S3" s="241"/>
      <c r="T3" s="241"/>
      <c r="U3" s="237"/>
      <c r="V3" s="236"/>
      <c r="W3" s="242"/>
    </row>
    <row r="4" spans="1:23" s="41" customFormat="1" ht="12.75" customHeight="1">
      <c r="A4" s="243"/>
      <c r="B4" s="34"/>
      <c r="C4" s="35"/>
      <c r="D4" s="244"/>
      <c r="E4" s="245" t="s">
        <v>14</v>
      </c>
      <c r="F4" s="37" t="s">
        <v>88</v>
      </c>
      <c r="G4" s="38"/>
      <c r="H4" s="44"/>
      <c r="I4" s="44"/>
      <c r="J4" s="34"/>
      <c r="K4" s="246"/>
      <c r="L4" s="40"/>
      <c r="M4" s="243"/>
      <c r="N4" s="34"/>
      <c r="O4" s="35"/>
      <c r="P4" s="244"/>
      <c r="Q4" s="245" t="s">
        <v>14</v>
      </c>
      <c r="R4" s="37" t="s">
        <v>1133</v>
      </c>
      <c r="S4" s="38"/>
      <c r="T4" s="44"/>
      <c r="U4" s="44"/>
      <c r="V4" s="34"/>
      <c r="W4" s="246"/>
    </row>
    <row r="5" spans="1:23" s="41" customFormat="1" ht="12.75" customHeight="1">
      <c r="A5" s="243"/>
      <c r="B5" s="34"/>
      <c r="C5" s="35"/>
      <c r="D5" s="244"/>
      <c r="E5" s="247" t="s">
        <v>15</v>
      </c>
      <c r="F5" s="37" t="s">
        <v>972</v>
      </c>
      <c r="G5" s="248"/>
      <c r="H5" s="44"/>
      <c r="I5" s="44"/>
      <c r="J5" s="34"/>
      <c r="K5" s="246"/>
      <c r="L5" s="40"/>
      <c r="M5" s="243"/>
      <c r="N5" s="34"/>
      <c r="O5" s="35"/>
      <c r="P5" s="244"/>
      <c r="Q5" s="247" t="s">
        <v>15</v>
      </c>
      <c r="R5" s="37" t="s">
        <v>162</v>
      </c>
      <c r="S5" s="248"/>
      <c r="T5" s="44"/>
      <c r="U5" s="44"/>
      <c r="V5" s="34"/>
      <c r="W5" s="246"/>
    </row>
    <row r="6" spans="1:23" s="41" customFormat="1" ht="12.75" customHeight="1">
      <c r="A6" s="243"/>
      <c r="B6" s="34"/>
      <c r="C6" s="35"/>
      <c r="D6" s="244"/>
      <c r="E6" s="247" t="s">
        <v>16</v>
      </c>
      <c r="F6" s="37" t="s">
        <v>1134</v>
      </c>
      <c r="G6" s="38"/>
      <c r="H6" s="44"/>
      <c r="I6" s="44"/>
      <c r="J6" s="34"/>
      <c r="K6" s="246"/>
      <c r="L6" s="40"/>
      <c r="M6" s="243"/>
      <c r="N6" s="34"/>
      <c r="O6" s="35"/>
      <c r="P6" s="244"/>
      <c r="Q6" s="247" t="s">
        <v>16</v>
      </c>
      <c r="R6" s="249" t="s">
        <v>1126</v>
      </c>
      <c r="S6" s="38"/>
      <c r="T6" s="44"/>
      <c r="U6" s="44"/>
      <c r="V6" s="34"/>
      <c r="W6" s="246"/>
    </row>
    <row r="7" spans="1:23" s="41" customFormat="1" ht="12.75" customHeight="1">
      <c r="A7" s="243"/>
      <c r="B7" s="34"/>
      <c r="C7" s="35"/>
      <c r="D7" s="244"/>
      <c r="E7" s="245" t="s">
        <v>18</v>
      </c>
      <c r="F7" s="37" t="s">
        <v>581</v>
      </c>
      <c r="G7" s="38"/>
      <c r="H7" s="44"/>
      <c r="I7" s="44"/>
      <c r="J7" s="34"/>
      <c r="K7" s="246"/>
      <c r="L7" s="40"/>
      <c r="M7" s="243"/>
      <c r="N7" s="34"/>
      <c r="O7" s="35"/>
      <c r="P7" s="244"/>
      <c r="Q7" s="245" t="s">
        <v>18</v>
      </c>
      <c r="R7" s="37" t="s">
        <v>453</v>
      </c>
      <c r="S7" s="38"/>
      <c r="T7" s="44"/>
      <c r="U7" s="44"/>
      <c r="V7" s="34"/>
      <c r="W7" s="246"/>
    </row>
    <row r="8" spans="1:23" s="41" customFormat="1" ht="12.75" customHeight="1">
      <c r="A8" s="250" t="s">
        <v>14</v>
      </c>
      <c r="B8" s="251" t="s">
        <v>167</v>
      </c>
      <c r="C8" s="35"/>
      <c r="D8" s="244"/>
      <c r="F8" s="38"/>
      <c r="G8" s="245" t="s">
        <v>14</v>
      </c>
      <c r="H8" s="252" t="s">
        <v>1135</v>
      </c>
      <c r="I8" s="38"/>
      <c r="J8" s="248"/>
      <c r="K8" s="246"/>
      <c r="L8" s="40"/>
      <c r="M8" s="250" t="s">
        <v>14</v>
      </c>
      <c r="N8" s="251" t="s">
        <v>1136</v>
      </c>
      <c r="O8" s="35"/>
      <c r="P8" s="244"/>
      <c r="R8" s="38"/>
      <c r="S8" s="245" t="s">
        <v>14</v>
      </c>
      <c r="T8" s="253" t="s">
        <v>311</v>
      </c>
      <c r="U8" s="38"/>
      <c r="V8" s="248"/>
      <c r="W8" s="246"/>
    </row>
    <row r="9" spans="1:23" s="41" customFormat="1" ht="12.75" customHeight="1">
      <c r="A9" s="254" t="s">
        <v>15</v>
      </c>
      <c r="B9" s="251" t="s">
        <v>1137</v>
      </c>
      <c r="C9" s="47"/>
      <c r="D9" s="244"/>
      <c r="F9" s="255"/>
      <c r="G9" s="247" t="s">
        <v>15</v>
      </c>
      <c r="H9" s="253" t="s">
        <v>493</v>
      </c>
      <c r="I9" s="38"/>
      <c r="J9" s="248"/>
      <c r="K9" s="246"/>
      <c r="L9" s="40"/>
      <c r="M9" s="254" t="s">
        <v>15</v>
      </c>
      <c r="N9" s="251" t="s">
        <v>1138</v>
      </c>
      <c r="O9" s="47"/>
      <c r="P9" s="244"/>
      <c r="R9" s="255"/>
      <c r="S9" s="247" t="s">
        <v>15</v>
      </c>
      <c r="T9" s="253" t="s">
        <v>1139</v>
      </c>
      <c r="U9" s="38"/>
      <c r="V9" s="248"/>
      <c r="W9" s="246"/>
    </row>
    <row r="10" spans="1:23" s="41" customFormat="1" ht="12.75" customHeight="1">
      <c r="A10" s="254" t="s">
        <v>16</v>
      </c>
      <c r="B10" s="256" t="s">
        <v>569</v>
      </c>
      <c r="C10" s="35"/>
      <c r="D10" s="244"/>
      <c r="F10" s="255"/>
      <c r="G10" s="247" t="s">
        <v>16</v>
      </c>
      <c r="H10" s="253" t="s">
        <v>200</v>
      </c>
      <c r="I10" s="38"/>
      <c r="J10" s="38"/>
      <c r="K10" s="246"/>
      <c r="L10" s="40"/>
      <c r="M10" s="254" t="s">
        <v>16</v>
      </c>
      <c r="N10" s="251" t="s">
        <v>1140</v>
      </c>
      <c r="O10" s="35"/>
      <c r="P10" s="244"/>
      <c r="R10" s="255"/>
      <c r="S10" s="247" t="s">
        <v>16</v>
      </c>
      <c r="T10" s="253" t="s">
        <v>501</v>
      </c>
      <c r="U10" s="38"/>
      <c r="V10" s="38"/>
      <c r="W10" s="246"/>
    </row>
    <row r="11" spans="1:23" s="41" customFormat="1" ht="12.75" customHeight="1">
      <c r="A11" s="250" t="s">
        <v>18</v>
      </c>
      <c r="B11" s="251" t="s">
        <v>1141</v>
      </c>
      <c r="C11" s="47"/>
      <c r="D11" s="244"/>
      <c r="F11" s="38"/>
      <c r="G11" s="245" t="s">
        <v>18</v>
      </c>
      <c r="H11" s="253" t="s">
        <v>257</v>
      </c>
      <c r="I11" s="110"/>
      <c r="J11" s="124" t="s">
        <v>154</v>
      </c>
      <c r="K11" s="112"/>
      <c r="L11" s="40"/>
      <c r="M11" s="250" t="s">
        <v>18</v>
      </c>
      <c r="N11" s="251" t="s">
        <v>21</v>
      </c>
      <c r="O11" s="47"/>
      <c r="P11" s="244"/>
      <c r="R11" s="38"/>
      <c r="S11" s="245" t="s">
        <v>18</v>
      </c>
      <c r="T11" s="253" t="s">
        <v>1142</v>
      </c>
      <c r="U11" s="110"/>
      <c r="V11" s="124" t="s">
        <v>154</v>
      </c>
      <c r="W11" s="112"/>
    </row>
    <row r="12" spans="1:23" s="41" customFormat="1" ht="12.75" customHeight="1">
      <c r="A12" s="257"/>
      <c r="B12" s="47"/>
      <c r="C12" s="245"/>
      <c r="D12" s="244"/>
      <c r="E12" s="245" t="s">
        <v>14</v>
      </c>
      <c r="F12" s="37" t="s">
        <v>1143</v>
      </c>
      <c r="G12" s="38"/>
      <c r="H12" s="258"/>
      <c r="I12" s="128" t="s">
        <v>23</v>
      </c>
      <c r="J12" s="129" t="s">
        <v>1144</v>
      </c>
      <c r="K12" s="112"/>
      <c r="L12" s="40"/>
      <c r="M12" s="257"/>
      <c r="N12" s="47"/>
      <c r="O12" s="245"/>
      <c r="P12" s="244"/>
      <c r="Q12" s="245" t="s">
        <v>14</v>
      </c>
      <c r="R12" s="37" t="s">
        <v>1105</v>
      </c>
      <c r="S12" s="38"/>
      <c r="T12" s="258"/>
      <c r="U12" s="128" t="s">
        <v>23</v>
      </c>
      <c r="V12" s="129" t="s">
        <v>1145</v>
      </c>
      <c r="W12" s="112"/>
    </row>
    <row r="13" spans="1:23" s="41" customFormat="1" ht="12.75" customHeight="1">
      <c r="A13" s="243"/>
      <c r="B13" s="130" t="s">
        <v>25</v>
      </c>
      <c r="C13" s="35"/>
      <c r="D13" s="244"/>
      <c r="E13" s="247" t="s">
        <v>15</v>
      </c>
      <c r="F13" s="249" t="s">
        <v>1146</v>
      </c>
      <c r="G13" s="38"/>
      <c r="H13" s="44"/>
      <c r="I13" s="128" t="s">
        <v>27</v>
      </c>
      <c r="J13" s="131" t="s">
        <v>1144</v>
      </c>
      <c r="K13" s="112"/>
      <c r="L13" s="40"/>
      <c r="M13" s="243"/>
      <c r="N13" s="130" t="s">
        <v>25</v>
      </c>
      <c r="O13" s="35"/>
      <c r="P13" s="244"/>
      <c r="Q13" s="247" t="s">
        <v>15</v>
      </c>
      <c r="R13" s="249" t="s">
        <v>1079</v>
      </c>
      <c r="S13" s="38"/>
      <c r="T13" s="44"/>
      <c r="U13" s="128" t="s">
        <v>27</v>
      </c>
      <c r="V13" s="131" t="s">
        <v>1147</v>
      </c>
      <c r="W13" s="112"/>
    </row>
    <row r="14" spans="1:23" s="41" customFormat="1" ht="12.75" customHeight="1">
      <c r="A14" s="243"/>
      <c r="B14" s="130" t="s">
        <v>423</v>
      </c>
      <c r="C14" s="35"/>
      <c r="D14" s="244"/>
      <c r="E14" s="247" t="s">
        <v>16</v>
      </c>
      <c r="F14" s="37" t="s">
        <v>1148</v>
      </c>
      <c r="G14" s="248"/>
      <c r="H14" s="44"/>
      <c r="I14" s="128" t="s">
        <v>30</v>
      </c>
      <c r="J14" s="131" t="s">
        <v>1149</v>
      </c>
      <c r="K14" s="112"/>
      <c r="L14" s="40"/>
      <c r="M14" s="243"/>
      <c r="N14" s="130" t="s">
        <v>1150</v>
      </c>
      <c r="O14" s="35"/>
      <c r="P14" s="244"/>
      <c r="Q14" s="247" t="s">
        <v>16</v>
      </c>
      <c r="R14" s="37" t="s">
        <v>1070</v>
      </c>
      <c r="S14" s="248"/>
      <c r="T14" s="44"/>
      <c r="U14" s="128" t="s">
        <v>30</v>
      </c>
      <c r="V14" s="131" t="s">
        <v>1151</v>
      </c>
      <c r="W14" s="112"/>
    </row>
    <row r="15" spans="1:23" s="41" customFormat="1" ht="12.75" customHeight="1">
      <c r="A15" s="259"/>
      <c r="B15" s="45"/>
      <c r="C15" s="45"/>
      <c r="D15" s="244"/>
      <c r="E15" s="245" t="s">
        <v>18</v>
      </c>
      <c r="F15" s="251" t="s">
        <v>829</v>
      </c>
      <c r="G15" s="45"/>
      <c r="H15" s="45"/>
      <c r="I15" s="134" t="s">
        <v>31</v>
      </c>
      <c r="J15" s="131" t="s">
        <v>1149</v>
      </c>
      <c r="K15" s="135"/>
      <c r="L15" s="48"/>
      <c r="M15" s="259"/>
      <c r="N15" s="45"/>
      <c r="O15" s="45"/>
      <c r="P15" s="244"/>
      <c r="Q15" s="245" t="s">
        <v>18</v>
      </c>
      <c r="R15" s="251" t="s">
        <v>1152</v>
      </c>
      <c r="S15" s="45"/>
      <c r="T15" s="45"/>
      <c r="U15" s="134" t="s">
        <v>31</v>
      </c>
      <c r="V15" s="131" t="s">
        <v>1151</v>
      </c>
      <c r="W15" s="135"/>
    </row>
    <row r="16" spans="1:23" ht="4.5" customHeight="1">
      <c r="A16" s="260"/>
      <c r="B16" s="261"/>
      <c r="C16" s="262"/>
      <c r="D16" s="263"/>
      <c r="E16" s="264"/>
      <c r="F16" s="265"/>
      <c r="G16" s="266"/>
      <c r="H16" s="266"/>
      <c r="I16" s="262"/>
      <c r="J16" s="261"/>
      <c r="K16" s="267"/>
      <c r="M16" s="260"/>
      <c r="N16" s="261"/>
      <c r="O16" s="262"/>
      <c r="P16" s="263"/>
      <c r="Q16" s="264"/>
      <c r="R16" s="265"/>
      <c r="S16" s="266"/>
      <c r="T16" s="266"/>
      <c r="U16" s="262"/>
      <c r="V16" s="261"/>
      <c r="W16" s="267"/>
    </row>
    <row r="17" spans="1:23" ht="12.75" customHeight="1">
      <c r="A17" s="146"/>
      <c r="B17" s="146" t="s">
        <v>32</v>
      </c>
      <c r="C17" s="147"/>
      <c r="D17" s="148" t="s">
        <v>33</v>
      </c>
      <c r="E17" s="148" t="s">
        <v>34</v>
      </c>
      <c r="F17" s="148" t="s">
        <v>35</v>
      </c>
      <c r="G17" s="149" t="s">
        <v>36</v>
      </c>
      <c r="H17" s="150"/>
      <c r="I17" s="147" t="s">
        <v>37</v>
      </c>
      <c r="J17" s="148" t="s">
        <v>32</v>
      </c>
      <c r="K17" s="146" t="s">
        <v>38</v>
      </c>
      <c r="L17" s="28">
        <v>150</v>
      </c>
      <c r="M17" s="146"/>
      <c r="N17" s="146" t="s">
        <v>32</v>
      </c>
      <c r="O17" s="147"/>
      <c r="P17" s="148" t="s">
        <v>33</v>
      </c>
      <c r="Q17" s="148" t="s">
        <v>34</v>
      </c>
      <c r="R17" s="148" t="s">
        <v>35</v>
      </c>
      <c r="S17" s="149" t="s">
        <v>36</v>
      </c>
      <c r="T17" s="150"/>
      <c r="U17" s="147" t="s">
        <v>37</v>
      </c>
      <c r="V17" s="148" t="s">
        <v>32</v>
      </c>
      <c r="W17" s="146" t="s">
        <v>38</v>
      </c>
    </row>
    <row r="18" spans="1:23" ht="12.75">
      <c r="A18" s="152" t="s">
        <v>38</v>
      </c>
      <c r="B18" s="213" t="s">
        <v>39</v>
      </c>
      <c r="C18" s="214" t="s">
        <v>40</v>
      </c>
      <c r="D18" s="215" t="s">
        <v>41</v>
      </c>
      <c r="E18" s="215" t="s">
        <v>42</v>
      </c>
      <c r="F18" s="215"/>
      <c r="G18" s="155" t="s">
        <v>40</v>
      </c>
      <c r="H18" s="155" t="s">
        <v>37</v>
      </c>
      <c r="I18" s="153"/>
      <c r="J18" s="152" t="s">
        <v>39</v>
      </c>
      <c r="K18" s="152"/>
      <c r="L18" s="28">
        <v>150</v>
      </c>
      <c r="M18" s="152" t="s">
        <v>38</v>
      </c>
      <c r="N18" s="213" t="s">
        <v>39</v>
      </c>
      <c r="O18" s="214" t="s">
        <v>40</v>
      </c>
      <c r="P18" s="215" t="s">
        <v>41</v>
      </c>
      <c r="Q18" s="215" t="s">
        <v>42</v>
      </c>
      <c r="R18" s="215"/>
      <c r="S18" s="155" t="s">
        <v>40</v>
      </c>
      <c r="T18" s="155" t="s">
        <v>37</v>
      </c>
      <c r="U18" s="153"/>
      <c r="V18" s="152" t="s">
        <v>39</v>
      </c>
      <c r="W18" s="152"/>
    </row>
    <row r="19" spans="1:23" ht="16.5" customHeight="1">
      <c r="A19" s="157">
        <v>0.125</v>
      </c>
      <c r="B19" s="158">
        <v>4</v>
      </c>
      <c r="C19" s="159">
        <v>1</v>
      </c>
      <c r="D19" s="216" t="s">
        <v>43</v>
      </c>
      <c r="E19" s="161" t="s">
        <v>23</v>
      </c>
      <c r="F19" s="162">
        <v>11</v>
      </c>
      <c r="G19" s="163">
        <v>460</v>
      </c>
      <c r="H19" s="163"/>
      <c r="I19" s="164">
        <v>2</v>
      </c>
      <c r="J19" s="165">
        <v>2</v>
      </c>
      <c r="K19" s="166">
        <v>-0.125</v>
      </c>
      <c r="L19" s="28"/>
      <c r="M19" s="157">
        <v>1.5</v>
      </c>
      <c r="N19" s="158">
        <v>6</v>
      </c>
      <c r="O19" s="159">
        <v>1</v>
      </c>
      <c r="P19" s="216" t="s">
        <v>69</v>
      </c>
      <c r="Q19" s="161" t="s">
        <v>27</v>
      </c>
      <c r="R19" s="162">
        <v>9</v>
      </c>
      <c r="S19" s="163">
        <v>150</v>
      </c>
      <c r="T19" s="163"/>
      <c r="U19" s="164">
        <v>2</v>
      </c>
      <c r="V19" s="165">
        <v>0</v>
      </c>
      <c r="W19" s="166">
        <v>-1.5</v>
      </c>
    </row>
    <row r="20" spans="1:23" ht="16.5" customHeight="1">
      <c r="A20" s="157">
        <v>0.125</v>
      </c>
      <c r="B20" s="158">
        <v>4</v>
      </c>
      <c r="C20" s="159">
        <v>4</v>
      </c>
      <c r="D20" s="224" t="s">
        <v>43</v>
      </c>
      <c r="E20" s="161" t="s">
        <v>23</v>
      </c>
      <c r="F20" s="162">
        <v>11</v>
      </c>
      <c r="G20" s="163">
        <v>460</v>
      </c>
      <c r="H20" s="163"/>
      <c r="I20" s="164">
        <v>5</v>
      </c>
      <c r="J20" s="165">
        <v>2</v>
      </c>
      <c r="K20" s="166">
        <v>-0.125</v>
      </c>
      <c r="L20" s="28"/>
      <c r="M20" s="157">
        <v>0.5</v>
      </c>
      <c r="N20" s="158">
        <v>2</v>
      </c>
      <c r="O20" s="159">
        <v>4</v>
      </c>
      <c r="P20" s="216" t="s">
        <v>480</v>
      </c>
      <c r="Q20" s="161" t="s">
        <v>23</v>
      </c>
      <c r="R20" s="162">
        <v>9</v>
      </c>
      <c r="S20" s="163">
        <v>110</v>
      </c>
      <c r="T20" s="163"/>
      <c r="U20" s="164">
        <v>5</v>
      </c>
      <c r="V20" s="165">
        <v>4</v>
      </c>
      <c r="W20" s="166">
        <v>-0.5</v>
      </c>
    </row>
    <row r="21" spans="1:23" ht="16.5" customHeight="1">
      <c r="A21" s="157">
        <v>0.125</v>
      </c>
      <c r="B21" s="158">
        <v>4</v>
      </c>
      <c r="C21" s="159">
        <v>7</v>
      </c>
      <c r="D21" s="216" t="s">
        <v>43</v>
      </c>
      <c r="E21" s="161" t="s">
        <v>23</v>
      </c>
      <c r="F21" s="162">
        <v>11</v>
      </c>
      <c r="G21" s="163">
        <v>460</v>
      </c>
      <c r="H21" s="163"/>
      <c r="I21" s="164">
        <v>3</v>
      </c>
      <c r="J21" s="165">
        <v>2</v>
      </c>
      <c r="K21" s="166">
        <v>-0.125</v>
      </c>
      <c r="L21" s="28"/>
      <c r="M21" s="157">
        <v>0.625</v>
      </c>
      <c r="N21" s="158">
        <v>4</v>
      </c>
      <c r="O21" s="159">
        <v>7</v>
      </c>
      <c r="P21" s="216" t="s">
        <v>69</v>
      </c>
      <c r="Q21" s="161" t="s">
        <v>27</v>
      </c>
      <c r="R21" s="162">
        <v>8</v>
      </c>
      <c r="S21" s="163">
        <v>120</v>
      </c>
      <c r="T21" s="163"/>
      <c r="U21" s="164">
        <v>3</v>
      </c>
      <c r="V21" s="165">
        <v>2</v>
      </c>
      <c r="W21" s="166">
        <v>-0.625</v>
      </c>
    </row>
    <row r="22" spans="1:23" ht="16.5" customHeight="1">
      <c r="A22" s="157">
        <v>-0.875</v>
      </c>
      <c r="B22" s="158">
        <v>0</v>
      </c>
      <c r="C22" s="159">
        <v>6</v>
      </c>
      <c r="D22" s="224" t="s">
        <v>43</v>
      </c>
      <c r="E22" s="161" t="s">
        <v>23</v>
      </c>
      <c r="F22" s="162">
        <v>10</v>
      </c>
      <c r="G22" s="163">
        <v>430</v>
      </c>
      <c r="H22" s="163"/>
      <c r="I22" s="164">
        <v>8</v>
      </c>
      <c r="J22" s="165">
        <v>6</v>
      </c>
      <c r="K22" s="166">
        <v>0.875</v>
      </c>
      <c r="L22" s="28"/>
      <c r="M22" s="157">
        <v>-4.875</v>
      </c>
      <c r="N22" s="158">
        <v>0</v>
      </c>
      <c r="O22" s="159">
        <v>6</v>
      </c>
      <c r="P22" s="216" t="s">
        <v>538</v>
      </c>
      <c r="Q22" s="161" t="s">
        <v>23</v>
      </c>
      <c r="R22" s="162">
        <v>7</v>
      </c>
      <c r="S22" s="163"/>
      <c r="T22" s="163">
        <v>100</v>
      </c>
      <c r="U22" s="164">
        <v>8</v>
      </c>
      <c r="V22" s="165">
        <v>6</v>
      </c>
      <c r="W22" s="166">
        <v>4.875</v>
      </c>
    </row>
    <row r="23" spans="1:23" s="41" customFormat="1" ht="30" customHeight="1">
      <c r="A23" s="29"/>
      <c r="B23" s="29"/>
      <c r="C23" s="56"/>
      <c r="D23" s="29"/>
      <c r="E23" s="29"/>
      <c r="F23" s="29"/>
      <c r="G23" s="29"/>
      <c r="H23" s="29"/>
      <c r="I23" s="56"/>
      <c r="J23" s="29"/>
      <c r="K23" s="27"/>
      <c r="L23" s="54"/>
      <c r="M23" s="29"/>
      <c r="N23" s="29"/>
      <c r="O23" s="56"/>
      <c r="P23" s="29"/>
      <c r="Q23" s="29"/>
      <c r="R23" s="29"/>
      <c r="S23" s="29"/>
      <c r="T23" s="29"/>
      <c r="U23" s="56"/>
      <c r="V23" s="29"/>
      <c r="W23" s="29"/>
    </row>
    <row r="24" spans="1:23" s="41" customFormat="1" ht="15">
      <c r="A24" s="20"/>
      <c r="B24" s="21" t="s">
        <v>5</v>
      </c>
      <c r="C24" s="22"/>
      <c r="D24" s="21"/>
      <c r="E24" s="23" t="s">
        <v>45</v>
      </c>
      <c r="F24" s="24"/>
      <c r="G24" s="25" t="s">
        <v>7</v>
      </c>
      <c r="H24" s="25"/>
      <c r="I24" s="26" t="s">
        <v>46</v>
      </c>
      <c r="J24" s="26"/>
      <c r="K24" s="27"/>
      <c r="L24" s="28">
        <v>150</v>
      </c>
      <c r="M24" s="20"/>
      <c r="N24" s="21" t="s">
        <v>5</v>
      </c>
      <c r="O24" s="22"/>
      <c r="P24" s="21"/>
      <c r="Q24" s="23" t="s">
        <v>47</v>
      </c>
      <c r="R24" s="24"/>
      <c r="S24" s="25" t="s">
        <v>7</v>
      </c>
      <c r="T24" s="25"/>
      <c r="U24" s="26" t="s">
        <v>48</v>
      </c>
      <c r="V24" s="26"/>
      <c r="W24" s="27"/>
    </row>
    <row r="25" spans="1:23" s="41" customFormat="1" ht="12.75">
      <c r="A25" s="30"/>
      <c r="B25" s="30"/>
      <c r="C25" s="31"/>
      <c r="D25" s="32"/>
      <c r="E25" s="32"/>
      <c r="F25" s="32"/>
      <c r="G25" s="33" t="s">
        <v>11</v>
      </c>
      <c r="H25" s="33"/>
      <c r="I25" s="26" t="s">
        <v>49</v>
      </c>
      <c r="J25" s="26"/>
      <c r="K25" s="27"/>
      <c r="L25" s="28">
        <v>150</v>
      </c>
      <c r="M25" s="30"/>
      <c r="N25" s="30"/>
      <c r="O25" s="31"/>
      <c r="P25" s="32"/>
      <c r="Q25" s="32"/>
      <c r="R25" s="32"/>
      <c r="S25" s="33" t="s">
        <v>11</v>
      </c>
      <c r="T25" s="33"/>
      <c r="U25" s="26" t="s">
        <v>50</v>
      </c>
      <c r="V25" s="26"/>
      <c r="W25" s="27"/>
    </row>
    <row r="26" spans="1:23" s="41" customFormat="1" ht="4.5" customHeight="1">
      <c r="A26" s="235"/>
      <c r="B26" s="236"/>
      <c r="C26" s="237"/>
      <c r="D26" s="238"/>
      <c r="E26" s="239"/>
      <c r="F26" s="240"/>
      <c r="G26" s="241"/>
      <c r="H26" s="241"/>
      <c r="I26" s="237"/>
      <c r="J26" s="236"/>
      <c r="K26" s="242"/>
      <c r="L26" s="28"/>
      <c r="M26" s="235"/>
      <c r="N26" s="236"/>
      <c r="O26" s="237"/>
      <c r="P26" s="238"/>
      <c r="Q26" s="239"/>
      <c r="R26" s="240"/>
      <c r="S26" s="241"/>
      <c r="T26" s="241"/>
      <c r="U26" s="237"/>
      <c r="V26" s="236"/>
      <c r="W26" s="242"/>
    </row>
    <row r="27" spans="1:23" s="41" customFormat="1" ht="12.75" customHeight="1">
      <c r="A27" s="243"/>
      <c r="B27" s="34"/>
      <c r="C27" s="35"/>
      <c r="D27" s="244"/>
      <c r="E27" s="245" t="s">
        <v>14</v>
      </c>
      <c r="F27" s="37" t="s">
        <v>598</v>
      </c>
      <c r="G27" s="38"/>
      <c r="H27" s="44"/>
      <c r="I27" s="44"/>
      <c r="J27" s="34"/>
      <c r="K27" s="246"/>
      <c r="L27" s="40"/>
      <c r="M27" s="243"/>
      <c r="N27" s="34"/>
      <c r="O27" s="35"/>
      <c r="P27" s="244"/>
      <c r="Q27" s="245" t="s">
        <v>14</v>
      </c>
      <c r="R27" s="249" t="s">
        <v>947</v>
      </c>
      <c r="S27" s="38"/>
      <c r="T27" s="44"/>
      <c r="U27" s="44"/>
      <c r="V27" s="34"/>
      <c r="W27" s="246"/>
    </row>
    <row r="28" spans="1:23" s="41" customFormat="1" ht="12.75" customHeight="1">
      <c r="A28" s="243"/>
      <c r="B28" s="34"/>
      <c r="C28" s="35"/>
      <c r="D28" s="244"/>
      <c r="E28" s="247" t="s">
        <v>15</v>
      </c>
      <c r="F28" s="37" t="s">
        <v>1153</v>
      </c>
      <c r="G28" s="248"/>
      <c r="H28" s="44"/>
      <c r="I28" s="44"/>
      <c r="J28" s="34"/>
      <c r="K28" s="246"/>
      <c r="L28" s="40"/>
      <c r="M28" s="243"/>
      <c r="N28" s="34"/>
      <c r="O28" s="35"/>
      <c r="P28" s="244"/>
      <c r="Q28" s="247" t="s">
        <v>15</v>
      </c>
      <c r="R28" s="249" t="s">
        <v>914</v>
      </c>
      <c r="S28" s="248"/>
      <c r="T28" s="44"/>
      <c r="U28" s="44"/>
      <c r="V28" s="34"/>
      <c r="W28" s="246"/>
    </row>
    <row r="29" spans="1:23" s="41" customFormat="1" ht="12.75" customHeight="1">
      <c r="A29" s="243"/>
      <c r="B29" s="34"/>
      <c r="C29" s="35"/>
      <c r="D29" s="244"/>
      <c r="E29" s="247" t="s">
        <v>16</v>
      </c>
      <c r="F29" s="37" t="s">
        <v>1154</v>
      </c>
      <c r="G29" s="38"/>
      <c r="H29" s="44"/>
      <c r="I29" s="44"/>
      <c r="J29" s="34"/>
      <c r="K29" s="246"/>
      <c r="L29" s="40"/>
      <c r="M29" s="243"/>
      <c r="N29" s="34"/>
      <c r="O29" s="35"/>
      <c r="P29" s="244"/>
      <c r="Q29" s="247" t="s">
        <v>16</v>
      </c>
      <c r="R29" s="249" t="s">
        <v>316</v>
      </c>
      <c r="S29" s="38"/>
      <c r="T29" s="44"/>
      <c r="U29" s="44"/>
      <c r="V29" s="34"/>
      <c r="W29" s="246"/>
    </row>
    <row r="30" spans="1:23" s="41" customFormat="1" ht="12.75" customHeight="1">
      <c r="A30" s="243"/>
      <c r="B30" s="34"/>
      <c r="C30" s="35"/>
      <c r="D30" s="244"/>
      <c r="E30" s="245" t="s">
        <v>18</v>
      </c>
      <c r="F30" s="37" t="s">
        <v>710</v>
      </c>
      <c r="G30" s="38"/>
      <c r="H30" s="44"/>
      <c r="I30" s="44"/>
      <c r="J30" s="34"/>
      <c r="K30" s="246"/>
      <c r="L30" s="40"/>
      <c r="M30" s="243"/>
      <c r="N30" s="34"/>
      <c r="O30" s="35"/>
      <c r="P30" s="244"/>
      <c r="Q30" s="245" t="s">
        <v>18</v>
      </c>
      <c r="R30" s="249" t="s">
        <v>1155</v>
      </c>
      <c r="S30" s="38"/>
      <c r="T30" s="44"/>
      <c r="U30" s="44"/>
      <c r="V30" s="34"/>
      <c r="W30" s="246"/>
    </row>
    <row r="31" spans="1:23" s="41" customFormat="1" ht="12.75" customHeight="1">
      <c r="A31" s="250" t="s">
        <v>14</v>
      </c>
      <c r="B31" s="251" t="s">
        <v>582</v>
      </c>
      <c r="C31" s="35"/>
      <c r="D31" s="244"/>
      <c r="F31" s="38"/>
      <c r="G31" s="245" t="s">
        <v>14</v>
      </c>
      <c r="H31" s="253" t="s">
        <v>912</v>
      </c>
      <c r="I31" s="38"/>
      <c r="J31" s="248"/>
      <c r="K31" s="246"/>
      <c r="L31" s="40"/>
      <c r="M31" s="250" t="s">
        <v>14</v>
      </c>
      <c r="N31" s="251" t="s">
        <v>710</v>
      </c>
      <c r="O31" s="35"/>
      <c r="P31" s="244"/>
      <c r="R31" s="38"/>
      <c r="S31" s="245" t="s">
        <v>14</v>
      </c>
      <c r="T31" s="253" t="s">
        <v>1156</v>
      </c>
      <c r="U31" s="38"/>
      <c r="V31" s="248"/>
      <c r="W31" s="246"/>
    </row>
    <row r="32" spans="1:23" s="41" customFormat="1" ht="12.75" customHeight="1">
      <c r="A32" s="254" t="s">
        <v>15</v>
      </c>
      <c r="B32" s="251" t="s">
        <v>215</v>
      </c>
      <c r="C32" s="47"/>
      <c r="D32" s="244"/>
      <c r="F32" s="255"/>
      <c r="G32" s="247" t="s">
        <v>15</v>
      </c>
      <c r="H32" s="252" t="s">
        <v>569</v>
      </c>
      <c r="I32" s="38"/>
      <c r="J32" s="248"/>
      <c r="K32" s="246"/>
      <c r="L32" s="40"/>
      <c r="M32" s="254" t="s">
        <v>15</v>
      </c>
      <c r="N32" s="251" t="s">
        <v>1157</v>
      </c>
      <c r="O32" s="47"/>
      <c r="P32" s="244"/>
      <c r="R32" s="255"/>
      <c r="S32" s="247" t="s">
        <v>15</v>
      </c>
      <c r="T32" s="253" t="s">
        <v>774</v>
      </c>
      <c r="U32" s="38"/>
      <c r="V32" s="248"/>
      <c r="W32" s="246"/>
    </row>
    <row r="33" spans="1:23" s="41" customFormat="1" ht="12.75" customHeight="1">
      <c r="A33" s="254" t="s">
        <v>16</v>
      </c>
      <c r="B33" s="251" t="s">
        <v>494</v>
      </c>
      <c r="C33" s="35"/>
      <c r="D33" s="244"/>
      <c r="F33" s="255"/>
      <c r="G33" s="247" t="s">
        <v>16</v>
      </c>
      <c r="H33" s="253" t="s">
        <v>1148</v>
      </c>
      <c r="I33" s="38"/>
      <c r="J33" s="38"/>
      <c r="K33" s="246"/>
      <c r="L33" s="40"/>
      <c r="M33" s="254" t="s">
        <v>16</v>
      </c>
      <c r="N33" s="251" t="s">
        <v>1158</v>
      </c>
      <c r="O33" s="35"/>
      <c r="P33" s="244"/>
      <c r="R33" s="255"/>
      <c r="S33" s="247" t="s">
        <v>16</v>
      </c>
      <c r="T33" s="253" t="s">
        <v>1159</v>
      </c>
      <c r="U33" s="38"/>
      <c r="V33" s="38"/>
      <c r="W33" s="246"/>
    </row>
    <row r="34" spans="1:23" s="41" customFormat="1" ht="12.75" customHeight="1">
      <c r="A34" s="250" t="s">
        <v>18</v>
      </c>
      <c r="B34" s="251" t="s">
        <v>1160</v>
      </c>
      <c r="C34" s="47"/>
      <c r="D34" s="244"/>
      <c r="F34" s="38"/>
      <c r="G34" s="245" t="s">
        <v>18</v>
      </c>
      <c r="H34" s="253" t="s">
        <v>484</v>
      </c>
      <c r="I34" s="110"/>
      <c r="J34" s="124" t="s">
        <v>154</v>
      </c>
      <c r="K34" s="112"/>
      <c r="L34" s="40"/>
      <c r="M34" s="250" t="s">
        <v>18</v>
      </c>
      <c r="N34" s="251" t="s">
        <v>411</v>
      </c>
      <c r="O34" s="47"/>
      <c r="P34" s="244"/>
      <c r="R34" s="38"/>
      <c r="S34" s="245" t="s">
        <v>18</v>
      </c>
      <c r="T34" s="253" t="s">
        <v>659</v>
      </c>
      <c r="U34" s="110"/>
      <c r="V34" s="124" t="s">
        <v>154</v>
      </c>
      <c r="W34" s="112"/>
    </row>
    <row r="35" spans="1:23" s="41" customFormat="1" ht="12.75" customHeight="1">
      <c r="A35" s="257"/>
      <c r="B35" s="47"/>
      <c r="C35" s="245"/>
      <c r="D35" s="244"/>
      <c r="E35" s="245" t="s">
        <v>14</v>
      </c>
      <c r="F35" s="37" t="s">
        <v>1161</v>
      </c>
      <c r="G35" s="38"/>
      <c r="H35" s="258"/>
      <c r="I35" s="128" t="s">
        <v>23</v>
      </c>
      <c r="J35" s="129" t="s">
        <v>1162</v>
      </c>
      <c r="K35" s="112"/>
      <c r="L35" s="40"/>
      <c r="M35" s="257"/>
      <c r="N35" s="47"/>
      <c r="O35" s="245"/>
      <c r="P35" s="244"/>
      <c r="Q35" s="245" t="s">
        <v>14</v>
      </c>
      <c r="R35" s="37" t="s">
        <v>1163</v>
      </c>
      <c r="S35" s="38"/>
      <c r="T35" s="258"/>
      <c r="U35" s="128" t="s">
        <v>23</v>
      </c>
      <c r="V35" s="129" t="s">
        <v>1164</v>
      </c>
      <c r="W35" s="112"/>
    </row>
    <row r="36" spans="1:23" s="41" customFormat="1" ht="12.75" customHeight="1">
      <c r="A36" s="243"/>
      <c r="B36" s="130" t="s">
        <v>25</v>
      </c>
      <c r="C36" s="35"/>
      <c r="D36" s="244"/>
      <c r="E36" s="247" t="s">
        <v>15</v>
      </c>
      <c r="F36" s="37" t="s">
        <v>1165</v>
      </c>
      <c r="G36" s="38"/>
      <c r="H36" s="44"/>
      <c r="I36" s="128" t="s">
        <v>27</v>
      </c>
      <c r="J36" s="131" t="s">
        <v>1162</v>
      </c>
      <c r="K36" s="112"/>
      <c r="L36" s="40"/>
      <c r="M36" s="243"/>
      <c r="N36" s="130" t="s">
        <v>25</v>
      </c>
      <c r="O36" s="35"/>
      <c r="P36" s="244"/>
      <c r="Q36" s="247" t="s">
        <v>15</v>
      </c>
      <c r="R36" s="37" t="s">
        <v>891</v>
      </c>
      <c r="S36" s="38"/>
      <c r="T36" s="44"/>
      <c r="U36" s="128" t="s">
        <v>27</v>
      </c>
      <c r="V36" s="131" t="s">
        <v>1164</v>
      </c>
      <c r="W36" s="112"/>
    </row>
    <row r="37" spans="1:23" s="41" customFormat="1" ht="12.75" customHeight="1">
      <c r="A37" s="243"/>
      <c r="B37" s="130" t="s">
        <v>1166</v>
      </c>
      <c r="C37" s="35"/>
      <c r="D37" s="244"/>
      <c r="E37" s="247" t="s">
        <v>16</v>
      </c>
      <c r="F37" s="37" t="s">
        <v>831</v>
      </c>
      <c r="G37" s="248"/>
      <c r="H37" s="44"/>
      <c r="I37" s="128" t="s">
        <v>30</v>
      </c>
      <c r="J37" s="131" t="s">
        <v>1167</v>
      </c>
      <c r="K37" s="112"/>
      <c r="L37" s="40"/>
      <c r="M37" s="243"/>
      <c r="N37" s="130" t="s">
        <v>1168</v>
      </c>
      <c r="O37" s="35"/>
      <c r="P37" s="244"/>
      <c r="Q37" s="247" t="s">
        <v>16</v>
      </c>
      <c r="R37" s="37" t="s">
        <v>83</v>
      </c>
      <c r="S37" s="248"/>
      <c r="T37" s="44"/>
      <c r="U37" s="128" t="s">
        <v>30</v>
      </c>
      <c r="V37" s="131" t="s">
        <v>1169</v>
      </c>
      <c r="W37" s="112"/>
    </row>
    <row r="38" spans="1:23" s="41" customFormat="1" ht="12.75" customHeight="1">
      <c r="A38" s="259"/>
      <c r="B38" s="45"/>
      <c r="C38" s="45"/>
      <c r="D38" s="244"/>
      <c r="E38" s="245" t="s">
        <v>18</v>
      </c>
      <c r="F38" s="251" t="s">
        <v>56</v>
      </c>
      <c r="G38" s="45"/>
      <c r="H38" s="45"/>
      <c r="I38" s="134" t="s">
        <v>31</v>
      </c>
      <c r="J38" s="131" t="s">
        <v>1170</v>
      </c>
      <c r="K38" s="135"/>
      <c r="L38" s="48"/>
      <c r="M38" s="259"/>
      <c r="N38" s="45"/>
      <c r="O38" s="45"/>
      <c r="P38" s="244"/>
      <c r="Q38" s="245" t="s">
        <v>18</v>
      </c>
      <c r="R38" s="251" t="s">
        <v>625</v>
      </c>
      <c r="S38" s="45"/>
      <c r="T38" s="45"/>
      <c r="U38" s="134" t="s">
        <v>31</v>
      </c>
      <c r="V38" s="131" t="s">
        <v>1171</v>
      </c>
      <c r="W38" s="135"/>
    </row>
    <row r="39" spans="1:23" ht="4.5" customHeight="1">
      <c r="A39" s="260"/>
      <c r="B39" s="261"/>
      <c r="C39" s="262"/>
      <c r="D39" s="263"/>
      <c r="E39" s="264"/>
      <c r="F39" s="265"/>
      <c r="G39" s="266"/>
      <c r="H39" s="266"/>
      <c r="I39" s="262"/>
      <c r="J39" s="261"/>
      <c r="K39" s="267"/>
      <c r="M39" s="260"/>
      <c r="N39" s="261"/>
      <c r="O39" s="262"/>
      <c r="P39" s="263"/>
      <c r="Q39" s="264"/>
      <c r="R39" s="265"/>
      <c r="S39" s="266"/>
      <c r="T39" s="266"/>
      <c r="U39" s="262"/>
      <c r="V39" s="261"/>
      <c r="W39" s="267"/>
    </row>
    <row r="40" spans="1:23" ht="12.75" customHeight="1">
      <c r="A40" s="146"/>
      <c r="B40" s="146" t="s">
        <v>32</v>
      </c>
      <c r="C40" s="147"/>
      <c r="D40" s="148" t="s">
        <v>33</v>
      </c>
      <c r="E40" s="148" t="s">
        <v>34</v>
      </c>
      <c r="F40" s="148" t="s">
        <v>35</v>
      </c>
      <c r="G40" s="149" t="s">
        <v>36</v>
      </c>
      <c r="H40" s="150"/>
      <c r="I40" s="147" t="s">
        <v>37</v>
      </c>
      <c r="J40" s="148" t="s">
        <v>32</v>
      </c>
      <c r="K40" s="146" t="s">
        <v>38</v>
      </c>
      <c r="L40" s="28">
        <v>150</v>
      </c>
      <c r="M40" s="146"/>
      <c r="N40" s="146" t="s">
        <v>32</v>
      </c>
      <c r="O40" s="147"/>
      <c r="P40" s="148" t="s">
        <v>33</v>
      </c>
      <c r="Q40" s="148" t="s">
        <v>34</v>
      </c>
      <c r="R40" s="148" t="s">
        <v>35</v>
      </c>
      <c r="S40" s="149" t="s">
        <v>36</v>
      </c>
      <c r="T40" s="150"/>
      <c r="U40" s="147" t="s">
        <v>37</v>
      </c>
      <c r="V40" s="148" t="s">
        <v>32</v>
      </c>
      <c r="W40" s="146" t="s">
        <v>38</v>
      </c>
    </row>
    <row r="41" spans="1:23" ht="12.75">
      <c r="A41" s="152" t="s">
        <v>38</v>
      </c>
      <c r="B41" s="213" t="s">
        <v>39</v>
      </c>
      <c r="C41" s="214" t="s">
        <v>40</v>
      </c>
      <c r="D41" s="215" t="s">
        <v>41</v>
      </c>
      <c r="E41" s="215" t="s">
        <v>42</v>
      </c>
      <c r="F41" s="215"/>
      <c r="G41" s="155" t="s">
        <v>40</v>
      </c>
      <c r="H41" s="155" t="s">
        <v>37</v>
      </c>
      <c r="I41" s="153"/>
      <c r="J41" s="152" t="s">
        <v>39</v>
      </c>
      <c r="K41" s="152"/>
      <c r="L41" s="28">
        <v>150</v>
      </c>
      <c r="M41" s="152" t="s">
        <v>38</v>
      </c>
      <c r="N41" s="213" t="s">
        <v>39</v>
      </c>
      <c r="O41" s="214" t="s">
        <v>40</v>
      </c>
      <c r="P41" s="215" t="s">
        <v>41</v>
      </c>
      <c r="Q41" s="215" t="s">
        <v>42</v>
      </c>
      <c r="R41" s="215"/>
      <c r="S41" s="155" t="s">
        <v>40</v>
      </c>
      <c r="T41" s="155" t="s">
        <v>37</v>
      </c>
      <c r="U41" s="153"/>
      <c r="V41" s="152" t="s">
        <v>39</v>
      </c>
      <c r="W41" s="152"/>
    </row>
    <row r="42" spans="1:23" ht="16.5" customHeight="1">
      <c r="A42" s="157">
        <v>0</v>
      </c>
      <c r="B42" s="158">
        <v>3</v>
      </c>
      <c r="C42" s="159">
        <v>1</v>
      </c>
      <c r="D42" s="216" t="s">
        <v>43</v>
      </c>
      <c r="E42" s="161" t="s">
        <v>31</v>
      </c>
      <c r="F42" s="162">
        <v>10</v>
      </c>
      <c r="G42" s="163"/>
      <c r="H42" s="163">
        <v>630</v>
      </c>
      <c r="I42" s="164">
        <v>2</v>
      </c>
      <c r="J42" s="165">
        <v>3</v>
      </c>
      <c r="K42" s="166">
        <v>0</v>
      </c>
      <c r="L42" s="28"/>
      <c r="M42" s="157">
        <v>-1.75</v>
      </c>
      <c r="N42" s="158">
        <v>1</v>
      </c>
      <c r="O42" s="159">
        <v>3</v>
      </c>
      <c r="P42" s="216" t="s">
        <v>43</v>
      </c>
      <c r="Q42" s="161" t="s">
        <v>31</v>
      </c>
      <c r="R42" s="162">
        <v>11</v>
      </c>
      <c r="S42" s="163"/>
      <c r="T42" s="163">
        <v>660</v>
      </c>
      <c r="U42" s="164">
        <v>4</v>
      </c>
      <c r="V42" s="165">
        <v>5</v>
      </c>
      <c r="W42" s="166">
        <v>1.75</v>
      </c>
    </row>
    <row r="43" spans="1:23" ht="16.5" customHeight="1">
      <c r="A43" s="157">
        <v>-1</v>
      </c>
      <c r="B43" s="158">
        <v>0</v>
      </c>
      <c r="C43" s="159">
        <v>4</v>
      </c>
      <c r="D43" s="224" t="s">
        <v>43</v>
      </c>
      <c r="E43" s="161" t="s">
        <v>31</v>
      </c>
      <c r="F43" s="162">
        <v>11</v>
      </c>
      <c r="G43" s="163"/>
      <c r="H43" s="163">
        <v>660</v>
      </c>
      <c r="I43" s="164">
        <v>5</v>
      </c>
      <c r="J43" s="165">
        <v>6</v>
      </c>
      <c r="K43" s="166">
        <v>1</v>
      </c>
      <c r="L43" s="28"/>
      <c r="M43" s="157">
        <v>-0.75</v>
      </c>
      <c r="N43" s="158">
        <v>4</v>
      </c>
      <c r="O43" s="159">
        <v>6</v>
      </c>
      <c r="P43" s="224" t="s">
        <v>43</v>
      </c>
      <c r="Q43" s="161" t="s">
        <v>31</v>
      </c>
      <c r="R43" s="162">
        <v>10</v>
      </c>
      <c r="S43" s="163"/>
      <c r="T43" s="163">
        <v>630</v>
      </c>
      <c r="U43" s="164">
        <v>1</v>
      </c>
      <c r="V43" s="165">
        <v>2</v>
      </c>
      <c r="W43" s="166">
        <v>0.75</v>
      </c>
    </row>
    <row r="44" spans="1:23" ht="16.5" customHeight="1">
      <c r="A44" s="157">
        <v>1</v>
      </c>
      <c r="B44" s="158">
        <v>6</v>
      </c>
      <c r="C44" s="159">
        <v>7</v>
      </c>
      <c r="D44" s="216" t="s">
        <v>43</v>
      </c>
      <c r="E44" s="161" t="s">
        <v>31</v>
      </c>
      <c r="F44" s="162">
        <v>9</v>
      </c>
      <c r="G44" s="163"/>
      <c r="H44" s="163">
        <v>600</v>
      </c>
      <c r="I44" s="164">
        <v>3</v>
      </c>
      <c r="J44" s="165">
        <v>0</v>
      </c>
      <c r="K44" s="166">
        <v>-1</v>
      </c>
      <c r="L44" s="28"/>
      <c r="M44" s="157">
        <v>-1.75</v>
      </c>
      <c r="N44" s="158">
        <v>1</v>
      </c>
      <c r="O44" s="159">
        <v>2</v>
      </c>
      <c r="P44" s="216" t="s">
        <v>43</v>
      </c>
      <c r="Q44" s="161" t="s">
        <v>31</v>
      </c>
      <c r="R44" s="162">
        <v>11</v>
      </c>
      <c r="S44" s="163"/>
      <c r="T44" s="163">
        <v>660</v>
      </c>
      <c r="U44" s="164">
        <v>8</v>
      </c>
      <c r="V44" s="165">
        <v>5</v>
      </c>
      <c r="W44" s="166">
        <v>1.75</v>
      </c>
    </row>
    <row r="45" spans="1:23" ht="16.5" customHeight="1">
      <c r="A45" s="157">
        <v>0</v>
      </c>
      <c r="B45" s="158">
        <v>3</v>
      </c>
      <c r="C45" s="159">
        <v>6</v>
      </c>
      <c r="D45" s="224" t="s">
        <v>43</v>
      </c>
      <c r="E45" s="161" t="s">
        <v>31</v>
      </c>
      <c r="F45" s="162">
        <v>10</v>
      </c>
      <c r="G45" s="163"/>
      <c r="H45" s="163">
        <v>630</v>
      </c>
      <c r="I45" s="164">
        <v>8</v>
      </c>
      <c r="J45" s="165">
        <v>3</v>
      </c>
      <c r="K45" s="166">
        <v>0</v>
      </c>
      <c r="L45" s="28"/>
      <c r="M45" s="157">
        <v>9.25</v>
      </c>
      <c r="N45" s="158">
        <v>6</v>
      </c>
      <c r="O45" s="159">
        <v>7</v>
      </c>
      <c r="P45" s="216" t="s">
        <v>272</v>
      </c>
      <c r="Q45" s="161" t="s">
        <v>31</v>
      </c>
      <c r="R45" s="162">
        <v>11</v>
      </c>
      <c r="S45" s="163"/>
      <c r="T45" s="163">
        <v>150</v>
      </c>
      <c r="U45" s="164">
        <v>5</v>
      </c>
      <c r="V45" s="165">
        <v>0</v>
      </c>
      <c r="W45" s="166">
        <v>-9.25</v>
      </c>
    </row>
    <row r="46" spans="1:23" s="41" customFormat="1" ht="9.75" customHeight="1">
      <c r="A46" s="29"/>
      <c r="B46" s="29"/>
      <c r="C46" s="56"/>
      <c r="D46" s="29"/>
      <c r="E46" s="29"/>
      <c r="F46" s="29"/>
      <c r="G46" s="29"/>
      <c r="H46" s="29"/>
      <c r="I46" s="56"/>
      <c r="J46" s="29"/>
      <c r="K46" s="29"/>
      <c r="L46" s="54"/>
      <c r="M46" s="29"/>
      <c r="N46" s="29"/>
      <c r="O46" s="56"/>
      <c r="P46" s="29"/>
      <c r="Q46" s="29"/>
      <c r="R46" s="29"/>
      <c r="S46" s="29"/>
      <c r="T46" s="29"/>
      <c r="U46" s="56"/>
      <c r="V46" s="29"/>
      <c r="W46" s="29"/>
    </row>
    <row r="47" spans="1:23" s="41" customFormat="1" ht="15">
      <c r="A47" s="20"/>
      <c r="B47" s="21" t="s">
        <v>5</v>
      </c>
      <c r="C47" s="22"/>
      <c r="D47" s="21"/>
      <c r="E47" s="23" t="s">
        <v>61</v>
      </c>
      <c r="F47" s="24"/>
      <c r="G47" s="25" t="s">
        <v>7</v>
      </c>
      <c r="H47" s="25"/>
      <c r="I47" s="26" t="s">
        <v>8</v>
      </c>
      <c r="J47" s="26"/>
      <c r="K47" s="27"/>
      <c r="L47" s="28">
        <v>150</v>
      </c>
      <c r="M47" s="20"/>
      <c r="N47" s="21" t="s">
        <v>5</v>
      </c>
      <c r="O47" s="22"/>
      <c r="P47" s="21"/>
      <c r="Q47" s="23" t="s">
        <v>62</v>
      </c>
      <c r="R47" s="24"/>
      <c r="S47" s="25" t="s">
        <v>7</v>
      </c>
      <c r="T47" s="25"/>
      <c r="U47" s="26" t="s">
        <v>10</v>
      </c>
      <c r="V47" s="26"/>
      <c r="W47" s="27"/>
    </row>
    <row r="48" spans="1:23" s="41" customFormat="1" ht="12.75">
      <c r="A48" s="30"/>
      <c r="B48" s="30"/>
      <c r="C48" s="31"/>
      <c r="D48" s="32"/>
      <c r="E48" s="32"/>
      <c r="F48" s="32"/>
      <c r="G48" s="33" t="s">
        <v>11</v>
      </c>
      <c r="H48" s="33"/>
      <c r="I48" s="26" t="s">
        <v>13</v>
      </c>
      <c r="J48" s="26"/>
      <c r="K48" s="27"/>
      <c r="L48" s="28">
        <v>150</v>
      </c>
      <c r="M48" s="30"/>
      <c r="N48" s="30"/>
      <c r="O48" s="31"/>
      <c r="P48" s="32"/>
      <c r="Q48" s="32"/>
      <c r="R48" s="32"/>
      <c r="S48" s="33" t="s">
        <v>11</v>
      </c>
      <c r="T48" s="268"/>
      <c r="U48" s="26" t="s">
        <v>49</v>
      </c>
      <c r="V48" s="26"/>
      <c r="W48" s="27"/>
    </row>
    <row r="49" spans="1:23" s="41" customFormat="1" ht="4.5" customHeight="1">
      <c r="A49" s="235"/>
      <c r="B49" s="236"/>
      <c r="C49" s="237"/>
      <c r="D49" s="238"/>
      <c r="E49" s="239"/>
      <c r="F49" s="240"/>
      <c r="G49" s="241"/>
      <c r="H49" s="241"/>
      <c r="I49" s="237"/>
      <c r="J49" s="236"/>
      <c r="K49" s="242"/>
      <c r="L49" s="28"/>
      <c r="M49" s="235"/>
      <c r="N49" s="236"/>
      <c r="O49" s="237"/>
      <c r="P49" s="238"/>
      <c r="Q49" s="239"/>
      <c r="R49" s="240"/>
      <c r="S49" s="241"/>
      <c r="T49" s="241"/>
      <c r="U49" s="237"/>
      <c r="V49" s="236"/>
      <c r="W49" s="242"/>
    </row>
    <row r="50" spans="1:23" s="41" customFormat="1" ht="12.75" customHeight="1">
      <c r="A50" s="243"/>
      <c r="B50" s="34"/>
      <c r="C50" s="35"/>
      <c r="D50" s="244"/>
      <c r="E50" s="245" t="s">
        <v>14</v>
      </c>
      <c r="F50" s="37" t="s">
        <v>921</v>
      </c>
      <c r="G50" s="38"/>
      <c r="H50" s="44"/>
      <c r="I50" s="44"/>
      <c r="J50" s="34"/>
      <c r="K50" s="246"/>
      <c r="L50" s="40"/>
      <c r="M50" s="243"/>
      <c r="N50" s="34"/>
      <c r="O50" s="35"/>
      <c r="P50" s="244"/>
      <c r="Q50" s="245" t="s">
        <v>14</v>
      </c>
      <c r="R50" s="37" t="s">
        <v>616</v>
      </c>
      <c r="S50" s="38"/>
      <c r="T50" s="44"/>
      <c r="U50" s="44"/>
      <c r="V50" s="34"/>
      <c r="W50" s="246"/>
    </row>
    <row r="51" spans="1:23" s="41" customFormat="1" ht="12.75" customHeight="1">
      <c r="A51" s="243"/>
      <c r="B51" s="34"/>
      <c r="C51" s="35"/>
      <c r="D51" s="244"/>
      <c r="E51" s="247" t="s">
        <v>15</v>
      </c>
      <c r="F51" s="37" t="s">
        <v>1172</v>
      </c>
      <c r="G51" s="248"/>
      <c r="H51" s="44"/>
      <c r="I51" s="44"/>
      <c r="J51" s="34"/>
      <c r="K51" s="246"/>
      <c r="L51" s="40"/>
      <c r="M51" s="243"/>
      <c r="N51" s="34"/>
      <c r="O51" s="35"/>
      <c r="P51" s="244"/>
      <c r="Q51" s="247" t="s">
        <v>15</v>
      </c>
      <c r="R51" s="37" t="s">
        <v>988</v>
      </c>
      <c r="S51" s="248"/>
      <c r="T51" s="44"/>
      <c r="U51" s="44"/>
      <c r="V51" s="34"/>
      <c r="W51" s="246"/>
    </row>
    <row r="52" spans="1:23" s="41" customFormat="1" ht="12.75" customHeight="1">
      <c r="A52" s="243"/>
      <c r="B52" s="34"/>
      <c r="C52" s="35"/>
      <c r="D52" s="244"/>
      <c r="E52" s="247" t="s">
        <v>16</v>
      </c>
      <c r="F52" s="37" t="s">
        <v>494</v>
      </c>
      <c r="G52" s="38"/>
      <c r="H52" s="44"/>
      <c r="I52" s="44"/>
      <c r="J52" s="34"/>
      <c r="K52" s="246"/>
      <c r="L52" s="40"/>
      <c r="M52" s="243"/>
      <c r="N52" s="34"/>
      <c r="O52" s="35"/>
      <c r="P52" s="244"/>
      <c r="Q52" s="247" t="s">
        <v>16</v>
      </c>
      <c r="R52" s="37" t="s">
        <v>1173</v>
      </c>
      <c r="S52" s="38"/>
      <c r="T52" s="44"/>
      <c r="U52" s="44"/>
      <c r="V52" s="34"/>
      <c r="W52" s="246"/>
    </row>
    <row r="53" spans="1:23" s="41" customFormat="1" ht="12.75" customHeight="1">
      <c r="A53" s="243"/>
      <c r="B53" s="34"/>
      <c r="C53" s="35"/>
      <c r="D53" s="244"/>
      <c r="E53" s="245" t="s">
        <v>18</v>
      </c>
      <c r="F53" s="37" t="s">
        <v>468</v>
      </c>
      <c r="G53" s="38"/>
      <c r="H53" s="44"/>
      <c r="I53" s="44"/>
      <c r="J53" s="34"/>
      <c r="K53" s="246"/>
      <c r="L53" s="40"/>
      <c r="M53" s="243"/>
      <c r="N53" s="34"/>
      <c r="O53" s="35"/>
      <c r="P53" s="244"/>
      <c r="Q53" s="245" t="s">
        <v>18</v>
      </c>
      <c r="R53" s="37" t="s">
        <v>629</v>
      </c>
      <c r="S53" s="38"/>
      <c r="T53" s="44"/>
      <c r="U53" s="44"/>
      <c r="V53" s="34"/>
      <c r="W53" s="246"/>
    </row>
    <row r="54" spans="1:23" s="41" customFormat="1" ht="12.75" customHeight="1">
      <c r="A54" s="250" t="s">
        <v>14</v>
      </c>
      <c r="B54" s="251" t="s">
        <v>1174</v>
      </c>
      <c r="C54" s="35"/>
      <c r="D54" s="244"/>
      <c r="F54" s="38"/>
      <c r="G54" s="245" t="s">
        <v>14</v>
      </c>
      <c r="H54" s="253" t="s">
        <v>461</v>
      </c>
      <c r="I54" s="38"/>
      <c r="J54" s="248"/>
      <c r="K54" s="246"/>
      <c r="L54" s="40"/>
      <c r="M54" s="250" t="s">
        <v>14</v>
      </c>
      <c r="N54" s="251" t="s">
        <v>581</v>
      </c>
      <c r="O54" s="35"/>
      <c r="P54" s="244"/>
      <c r="R54" s="38"/>
      <c r="S54" s="245" t="s">
        <v>14</v>
      </c>
      <c r="T54" s="253" t="s">
        <v>527</v>
      </c>
      <c r="U54" s="38"/>
      <c r="V54" s="248"/>
      <c r="W54" s="246"/>
    </row>
    <row r="55" spans="1:23" s="41" customFormat="1" ht="12.75" customHeight="1">
      <c r="A55" s="254" t="s">
        <v>15</v>
      </c>
      <c r="B55" s="251" t="s">
        <v>1036</v>
      </c>
      <c r="C55" s="47"/>
      <c r="D55" s="244"/>
      <c r="F55" s="255"/>
      <c r="G55" s="247" t="s">
        <v>15</v>
      </c>
      <c r="H55" s="253" t="s">
        <v>1175</v>
      </c>
      <c r="I55" s="38"/>
      <c r="J55" s="248"/>
      <c r="K55" s="246"/>
      <c r="L55" s="40"/>
      <c r="M55" s="254" t="s">
        <v>15</v>
      </c>
      <c r="N55" s="256" t="s">
        <v>316</v>
      </c>
      <c r="O55" s="47"/>
      <c r="P55" s="244"/>
      <c r="R55" s="255"/>
      <c r="S55" s="247" t="s">
        <v>15</v>
      </c>
      <c r="T55" s="253" t="s">
        <v>789</v>
      </c>
      <c r="U55" s="38"/>
      <c r="V55" s="248"/>
      <c r="W55" s="246"/>
    </row>
    <row r="56" spans="1:23" s="41" customFormat="1" ht="12.75" customHeight="1">
      <c r="A56" s="254" t="s">
        <v>16</v>
      </c>
      <c r="B56" s="251" t="s">
        <v>1176</v>
      </c>
      <c r="C56" s="35"/>
      <c r="D56" s="244"/>
      <c r="F56" s="255"/>
      <c r="G56" s="247" t="s">
        <v>16</v>
      </c>
      <c r="H56" s="253" t="s">
        <v>315</v>
      </c>
      <c r="I56" s="38"/>
      <c r="J56" s="38"/>
      <c r="K56" s="246"/>
      <c r="L56" s="40"/>
      <c r="M56" s="254" t="s">
        <v>16</v>
      </c>
      <c r="N56" s="256" t="s">
        <v>964</v>
      </c>
      <c r="O56" s="35"/>
      <c r="P56" s="244"/>
      <c r="R56" s="255"/>
      <c r="S56" s="247" t="s">
        <v>16</v>
      </c>
      <c r="T56" s="253" t="s">
        <v>952</v>
      </c>
      <c r="U56" s="38"/>
      <c r="V56" s="38"/>
      <c r="W56" s="246"/>
    </row>
    <row r="57" spans="1:23" s="41" customFormat="1" ht="12.75" customHeight="1">
      <c r="A57" s="250" t="s">
        <v>18</v>
      </c>
      <c r="B57" s="251" t="s">
        <v>21</v>
      </c>
      <c r="C57" s="47"/>
      <c r="D57" s="244"/>
      <c r="F57" s="38"/>
      <c r="G57" s="245" t="s">
        <v>18</v>
      </c>
      <c r="H57" s="253" t="s">
        <v>1177</v>
      </c>
      <c r="I57" s="110"/>
      <c r="J57" s="124" t="s">
        <v>154</v>
      </c>
      <c r="K57" s="112"/>
      <c r="L57" s="40"/>
      <c r="M57" s="250" t="s">
        <v>18</v>
      </c>
      <c r="N57" s="251" t="s">
        <v>1178</v>
      </c>
      <c r="O57" s="47"/>
      <c r="P57" s="244"/>
      <c r="R57" s="38"/>
      <c r="S57" s="245" t="s">
        <v>18</v>
      </c>
      <c r="T57" s="253" t="s">
        <v>1092</v>
      </c>
      <c r="U57" s="110"/>
      <c r="V57" s="124" t="s">
        <v>154</v>
      </c>
      <c r="W57" s="112"/>
    </row>
    <row r="58" spans="1:23" s="41" customFormat="1" ht="12.75" customHeight="1">
      <c r="A58" s="257"/>
      <c r="B58" s="47"/>
      <c r="C58" s="245"/>
      <c r="D58" s="244"/>
      <c r="E58" s="245" t="s">
        <v>14</v>
      </c>
      <c r="F58" s="37" t="s">
        <v>1179</v>
      </c>
      <c r="G58" s="38"/>
      <c r="H58" s="258"/>
      <c r="I58" s="128" t="s">
        <v>23</v>
      </c>
      <c r="J58" s="129" t="s">
        <v>1180</v>
      </c>
      <c r="K58" s="112"/>
      <c r="L58" s="40"/>
      <c r="M58" s="257"/>
      <c r="N58" s="47"/>
      <c r="O58" s="245"/>
      <c r="P58" s="244"/>
      <c r="Q58" s="245" t="s">
        <v>14</v>
      </c>
      <c r="R58" s="37" t="s">
        <v>285</v>
      </c>
      <c r="S58" s="38"/>
      <c r="T58" s="258"/>
      <c r="U58" s="128" t="s">
        <v>23</v>
      </c>
      <c r="V58" s="129" t="s">
        <v>1181</v>
      </c>
      <c r="W58" s="112"/>
    </row>
    <row r="59" spans="1:23" s="41" customFormat="1" ht="12.75" customHeight="1">
      <c r="A59" s="243"/>
      <c r="B59" s="130" t="s">
        <v>25</v>
      </c>
      <c r="C59" s="35"/>
      <c r="D59" s="244"/>
      <c r="E59" s="247" t="s">
        <v>15</v>
      </c>
      <c r="F59" s="37" t="s">
        <v>80</v>
      </c>
      <c r="G59" s="38"/>
      <c r="H59" s="44"/>
      <c r="I59" s="128" t="s">
        <v>27</v>
      </c>
      <c r="J59" s="131" t="s">
        <v>1182</v>
      </c>
      <c r="K59" s="112"/>
      <c r="L59" s="40"/>
      <c r="M59" s="243"/>
      <c r="N59" s="130" t="s">
        <v>25</v>
      </c>
      <c r="O59" s="35"/>
      <c r="P59" s="244"/>
      <c r="Q59" s="247" t="s">
        <v>15</v>
      </c>
      <c r="R59" s="37" t="s">
        <v>1183</v>
      </c>
      <c r="S59" s="38"/>
      <c r="T59" s="44"/>
      <c r="U59" s="128" t="s">
        <v>27</v>
      </c>
      <c r="V59" s="131" t="s">
        <v>1181</v>
      </c>
      <c r="W59" s="112"/>
    </row>
    <row r="60" spans="1:23" s="41" customFormat="1" ht="12.75" customHeight="1">
      <c r="A60" s="243"/>
      <c r="B60" s="130" t="s">
        <v>1184</v>
      </c>
      <c r="C60" s="35"/>
      <c r="D60" s="244"/>
      <c r="E60" s="247" t="s">
        <v>16</v>
      </c>
      <c r="F60" s="37" t="s">
        <v>505</v>
      </c>
      <c r="G60" s="248"/>
      <c r="H60" s="44"/>
      <c r="I60" s="128" t="s">
        <v>30</v>
      </c>
      <c r="J60" s="131" t="s">
        <v>1185</v>
      </c>
      <c r="K60" s="112"/>
      <c r="L60" s="40"/>
      <c r="M60" s="243"/>
      <c r="N60" s="130" t="s">
        <v>1186</v>
      </c>
      <c r="O60" s="35"/>
      <c r="P60" s="244"/>
      <c r="Q60" s="247" t="s">
        <v>16</v>
      </c>
      <c r="R60" s="37" t="s">
        <v>1187</v>
      </c>
      <c r="S60" s="248"/>
      <c r="T60" s="44"/>
      <c r="U60" s="128" t="s">
        <v>30</v>
      </c>
      <c r="V60" s="131" t="s">
        <v>1188</v>
      </c>
      <c r="W60" s="112"/>
    </row>
    <row r="61" spans="1:23" s="41" customFormat="1" ht="12.75" customHeight="1">
      <c r="A61" s="259"/>
      <c r="B61" s="45"/>
      <c r="C61" s="45"/>
      <c r="D61" s="244"/>
      <c r="E61" s="245" t="s">
        <v>18</v>
      </c>
      <c r="F61" s="251" t="s">
        <v>1189</v>
      </c>
      <c r="G61" s="45"/>
      <c r="H61" s="45"/>
      <c r="I61" s="134" t="s">
        <v>31</v>
      </c>
      <c r="J61" s="131" t="s">
        <v>1185</v>
      </c>
      <c r="K61" s="135"/>
      <c r="L61" s="48"/>
      <c r="M61" s="259"/>
      <c r="N61" s="45"/>
      <c r="O61" s="45"/>
      <c r="P61" s="244"/>
      <c r="Q61" s="245" t="s">
        <v>18</v>
      </c>
      <c r="R61" s="251" t="s">
        <v>146</v>
      </c>
      <c r="S61" s="45"/>
      <c r="T61" s="45"/>
      <c r="U61" s="134" t="s">
        <v>31</v>
      </c>
      <c r="V61" s="131" t="s">
        <v>1188</v>
      </c>
      <c r="W61" s="135"/>
    </row>
    <row r="62" spans="1:23" ht="4.5" customHeight="1">
      <c r="A62" s="260"/>
      <c r="B62" s="261"/>
      <c r="C62" s="262"/>
      <c r="D62" s="263"/>
      <c r="E62" s="264"/>
      <c r="F62" s="265"/>
      <c r="G62" s="266"/>
      <c r="H62" s="266"/>
      <c r="I62" s="262"/>
      <c r="J62" s="261"/>
      <c r="K62" s="267"/>
      <c r="M62" s="260"/>
      <c r="N62" s="261"/>
      <c r="O62" s="262"/>
      <c r="P62" s="263"/>
      <c r="Q62" s="264"/>
      <c r="R62" s="265"/>
      <c r="S62" s="266"/>
      <c r="T62" s="266"/>
      <c r="U62" s="262"/>
      <c r="V62" s="261"/>
      <c r="W62" s="267"/>
    </row>
    <row r="63" spans="1:23" ht="12.75" customHeight="1">
      <c r="A63" s="146"/>
      <c r="B63" s="146" t="s">
        <v>32</v>
      </c>
      <c r="C63" s="147"/>
      <c r="D63" s="148" t="s">
        <v>33</v>
      </c>
      <c r="E63" s="148" t="s">
        <v>34</v>
      </c>
      <c r="F63" s="148" t="s">
        <v>35</v>
      </c>
      <c r="G63" s="149" t="s">
        <v>36</v>
      </c>
      <c r="H63" s="150"/>
      <c r="I63" s="147" t="s">
        <v>37</v>
      </c>
      <c r="J63" s="148" t="s">
        <v>32</v>
      </c>
      <c r="K63" s="146" t="s">
        <v>38</v>
      </c>
      <c r="L63" s="28">
        <v>150</v>
      </c>
      <c r="M63" s="146"/>
      <c r="N63" s="146" t="s">
        <v>32</v>
      </c>
      <c r="O63" s="147"/>
      <c r="P63" s="148" t="s">
        <v>33</v>
      </c>
      <c r="Q63" s="148" t="s">
        <v>34</v>
      </c>
      <c r="R63" s="148" t="s">
        <v>35</v>
      </c>
      <c r="S63" s="149" t="s">
        <v>36</v>
      </c>
      <c r="T63" s="150"/>
      <c r="U63" s="147" t="s">
        <v>37</v>
      </c>
      <c r="V63" s="148" t="s">
        <v>32</v>
      </c>
      <c r="W63" s="146" t="s">
        <v>38</v>
      </c>
    </row>
    <row r="64" spans="1:23" ht="12.75">
      <c r="A64" s="152" t="s">
        <v>38</v>
      </c>
      <c r="B64" s="213" t="s">
        <v>39</v>
      </c>
      <c r="C64" s="214" t="s">
        <v>40</v>
      </c>
      <c r="D64" s="215" t="s">
        <v>41</v>
      </c>
      <c r="E64" s="215" t="s">
        <v>42</v>
      </c>
      <c r="F64" s="215"/>
      <c r="G64" s="155" t="s">
        <v>40</v>
      </c>
      <c r="H64" s="155" t="s">
        <v>37</v>
      </c>
      <c r="I64" s="153"/>
      <c r="J64" s="152" t="s">
        <v>39</v>
      </c>
      <c r="K64" s="152"/>
      <c r="L64" s="28">
        <v>150</v>
      </c>
      <c r="M64" s="152" t="s">
        <v>38</v>
      </c>
      <c r="N64" s="213" t="s">
        <v>39</v>
      </c>
      <c r="O64" s="214" t="s">
        <v>40</v>
      </c>
      <c r="P64" s="215" t="s">
        <v>41</v>
      </c>
      <c r="Q64" s="215" t="s">
        <v>42</v>
      </c>
      <c r="R64" s="215"/>
      <c r="S64" s="155" t="s">
        <v>40</v>
      </c>
      <c r="T64" s="155" t="s">
        <v>37</v>
      </c>
      <c r="U64" s="153"/>
      <c r="V64" s="152" t="s">
        <v>39</v>
      </c>
      <c r="W64" s="152"/>
    </row>
    <row r="65" spans="1:23" ht="16.5" customHeight="1">
      <c r="A65" s="157">
        <v>-0.125</v>
      </c>
      <c r="B65" s="158">
        <v>2</v>
      </c>
      <c r="C65" s="159">
        <v>3</v>
      </c>
      <c r="D65" s="216" t="s">
        <v>43</v>
      </c>
      <c r="E65" s="161" t="s">
        <v>30</v>
      </c>
      <c r="F65" s="162">
        <v>11</v>
      </c>
      <c r="G65" s="163"/>
      <c r="H65" s="163">
        <v>460</v>
      </c>
      <c r="I65" s="164">
        <v>4</v>
      </c>
      <c r="J65" s="165">
        <v>4</v>
      </c>
      <c r="K65" s="166">
        <v>0.125</v>
      </c>
      <c r="L65" s="28"/>
      <c r="M65" s="157">
        <v>1.125</v>
      </c>
      <c r="N65" s="158">
        <v>5</v>
      </c>
      <c r="O65" s="159">
        <v>3</v>
      </c>
      <c r="P65" s="216" t="s">
        <v>303</v>
      </c>
      <c r="Q65" s="161" t="s">
        <v>27</v>
      </c>
      <c r="R65" s="162">
        <v>9</v>
      </c>
      <c r="S65" s="163"/>
      <c r="T65" s="163">
        <v>50</v>
      </c>
      <c r="U65" s="164">
        <v>4</v>
      </c>
      <c r="V65" s="165">
        <v>1</v>
      </c>
      <c r="W65" s="166">
        <v>-1.125</v>
      </c>
    </row>
    <row r="66" spans="1:23" ht="16.5" customHeight="1">
      <c r="A66" s="157">
        <v>-0.125</v>
      </c>
      <c r="B66" s="158">
        <v>2</v>
      </c>
      <c r="C66" s="159">
        <v>6</v>
      </c>
      <c r="D66" s="224" t="s">
        <v>43</v>
      </c>
      <c r="E66" s="161" t="s">
        <v>30</v>
      </c>
      <c r="F66" s="162">
        <v>11</v>
      </c>
      <c r="G66" s="163"/>
      <c r="H66" s="163">
        <v>460</v>
      </c>
      <c r="I66" s="164">
        <v>1</v>
      </c>
      <c r="J66" s="165">
        <v>4</v>
      </c>
      <c r="K66" s="166">
        <v>0.125</v>
      </c>
      <c r="L66" s="28"/>
      <c r="M66" s="157">
        <v>-0.875</v>
      </c>
      <c r="N66" s="158">
        <v>2</v>
      </c>
      <c r="O66" s="159">
        <v>6</v>
      </c>
      <c r="P66" s="216" t="s">
        <v>1190</v>
      </c>
      <c r="Q66" s="161" t="s">
        <v>27</v>
      </c>
      <c r="R66" s="162">
        <v>8</v>
      </c>
      <c r="S66" s="163"/>
      <c r="T66" s="163">
        <v>100</v>
      </c>
      <c r="U66" s="164">
        <v>1</v>
      </c>
      <c r="V66" s="165">
        <v>4</v>
      </c>
      <c r="W66" s="166">
        <v>0.875</v>
      </c>
    </row>
    <row r="67" spans="1:23" ht="16.5" customHeight="1">
      <c r="A67" s="157">
        <v>0.875</v>
      </c>
      <c r="B67" s="158">
        <v>6</v>
      </c>
      <c r="C67" s="159">
        <v>2</v>
      </c>
      <c r="D67" s="216" t="s">
        <v>43</v>
      </c>
      <c r="E67" s="161" t="s">
        <v>30</v>
      </c>
      <c r="F67" s="162">
        <v>10</v>
      </c>
      <c r="G67" s="163"/>
      <c r="H67" s="163">
        <v>430</v>
      </c>
      <c r="I67" s="164">
        <v>8</v>
      </c>
      <c r="J67" s="165">
        <v>0</v>
      </c>
      <c r="K67" s="166">
        <v>-0.875</v>
      </c>
      <c r="L67" s="28"/>
      <c r="M67" s="157">
        <v>1.125</v>
      </c>
      <c r="N67" s="158">
        <v>5</v>
      </c>
      <c r="O67" s="159">
        <v>2</v>
      </c>
      <c r="P67" s="216" t="s">
        <v>305</v>
      </c>
      <c r="Q67" s="161" t="s">
        <v>27</v>
      </c>
      <c r="R67" s="162">
        <v>8</v>
      </c>
      <c r="S67" s="163"/>
      <c r="T67" s="163">
        <v>50</v>
      </c>
      <c r="U67" s="164">
        <v>8</v>
      </c>
      <c r="V67" s="165">
        <v>1</v>
      </c>
      <c r="W67" s="166">
        <v>-1.125</v>
      </c>
    </row>
    <row r="68" spans="1:23" ht="16.5" customHeight="1">
      <c r="A68" s="157">
        <v>-0.125</v>
      </c>
      <c r="B68" s="158">
        <v>2</v>
      </c>
      <c r="C68" s="159">
        <v>7</v>
      </c>
      <c r="D68" s="224" t="s">
        <v>43</v>
      </c>
      <c r="E68" s="161" t="s">
        <v>30</v>
      </c>
      <c r="F68" s="162">
        <v>11</v>
      </c>
      <c r="G68" s="163"/>
      <c r="H68" s="163">
        <v>460</v>
      </c>
      <c r="I68" s="164">
        <v>5</v>
      </c>
      <c r="J68" s="165">
        <v>4</v>
      </c>
      <c r="K68" s="166">
        <v>0.125</v>
      </c>
      <c r="L68" s="28"/>
      <c r="M68" s="157">
        <v>-1.875</v>
      </c>
      <c r="N68" s="158">
        <v>0</v>
      </c>
      <c r="O68" s="159">
        <v>7</v>
      </c>
      <c r="P68" s="216" t="s">
        <v>70</v>
      </c>
      <c r="Q68" s="161" t="s">
        <v>30</v>
      </c>
      <c r="R68" s="162">
        <v>9</v>
      </c>
      <c r="S68" s="163"/>
      <c r="T68" s="163">
        <v>140</v>
      </c>
      <c r="U68" s="164">
        <v>5</v>
      </c>
      <c r="V68" s="165">
        <v>6</v>
      </c>
      <c r="W68" s="166">
        <v>1.875</v>
      </c>
    </row>
    <row r="69" spans="1:23" s="41" customFormat="1" ht="30" customHeight="1">
      <c r="A69" s="29"/>
      <c r="B69" s="29"/>
      <c r="C69" s="56"/>
      <c r="D69" s="29"/>
      <c r="E69" s="29"/>
      <c r="F69" s="29"/>
      <c r="G69" s="29"/>
      <c r="H69" s="29"/>
      <c r="I69" s="56"/>
      <c r="J69" s="29"/>
      <c r="K69" s="29"/>
      <c r="L69" s="54"/>
      <c r="M69" s="29"/>
      <c r="N69" s="29"/>
      <c r="O69" s="56"/>
      <c r="P69" s="29"/>
      <c r="Q69" s="29"/>
      <c r="R69" s="29"/>
      <c r="S69" s="29"/>
      <c r="T69" s="29"/>
      <c r="U69" s="56"/>
      <c r="V69" s="29"/>
      <c r="W69" s="29"/>
    </row>
    <row r="70" spans="1:23" s="41" customFormat="1" ht="15">
      <c r="A70" s="20"/>
      <c r="B70" s="21" t="s">
        <v>5</v>
      </c>
      <c r="C70" s="22"/>
      <c r="D70" s="21"/>
      <c r="E70" s="23" t="s">
        <v>71</v>
      </c>
      <c r="F70" s="24"/>
      <c r="G70" s="25" t="s">
        <v>7</v>
      </c>
      <c r="H70" s="25"/>
      <c r="I70" s="26" t="s">
        <v>46</v>
      </c>
      <c r="J70" s="26"/>
      <c r="K70" s="27"/>
      <c r="L70" s="28">
        <v>150</v>
      </c>
      <c r="M70" s="20"/>
      <c r="N70" s="21" t="s">
        <v>5</v>
      </c>
      <c r="O70" s="22"/>
      <c r="P70" s="21"/>
      <c r="Q70" s="23" t="s">
        <v>72</v>
      </c>
      <c r="R70" s="24"/>
      <c r="S70" s="25" t="s">
        <v>7</v>
      </c>
      <c r="T70" s="25"/>
      <c r="U70" s="26" t="s">
        <v>48</v>
      </c>
      <c r="V70" s="26"/>
      <c r="W70" s="27"/>
    </row>
    <row r="71" spans="1:23" s="41" customFormat="1" ht="12.75">
      <c r="A71" s="30"/>
      <c r="B71" s="30"/>
      <c r="C71" s="31"/>
      <c r="D71" s="32"/>
      <c r="E71" s="32"/>
      <c r="F71" s="32"/>
      <c r="G71" s="33" t="s">
        <v>11</v>
      </c>
      <c r="H71" s="33"/>
      <c r="I71" s="26" t="s">
        <v>50</v>
      </c>
      <c r="J71" s="26"/>
      <c r="K71" s="27"/>
      <c r="L71" s="28">
        <v>150</v>
      </c>
      <c r="M71" s="30"/>
      <c r="N71" s="30"/>
      <c r="O71" s="31"/>
      <c r="P71" s="32"/>
      <c r="Q71" s="32"/>
      <c r="R71" s="32"/>
      <c r="S71" s="33" t="s">
        <v>11</v>
      </c>
      <c r="T71" s="33"/>
      <c r="U71" s="26" t="s">
        <v>12</v>
      </c>
      <c r="V71" s="26"/>
      <c r="W71" s="27"/>
    </row>
    <row r="72" spans="1:23" s="41" customFormat="1" ht="4.5" customHeight="1">
      <c r="A72" s="235"/>
      <c r="B72" s="236"/>
      <c r="C72" s="237"/>
      <c r="D72" s="238"/>
      <c r="E72" s="239"/>
      <c r="F72" s="240"/>
      <c r="G72" s="241"/>
      <c r="H72" s="241"/>
      <c r="I72" s="237"/>
      <c r="J72" s="236"/>
      <c r="K72" s="242"/>
      <c r="L72" s="28"/>
      <c r="M72" s="235"/>
      <c r="N72" s="236"/>
      <c r="O72" s="237"/>
      <c r="P72" s="238"/>
      <c r="Q72" s="239"/>
      <c r="R72" s="240"/>
      <c r="S72" s="241"/>
      <c r="T72" s="241"/>
      <c r="U72" s="237"/>
      <c r="V72" s="236"/>
      <c r="W72" s="242"/>
    </row>
    <row r="73" spans="1:23" s="41" customFormat="1" ht="12.75" customHeight="1">
      <c r="A73" s="243"/>
      <c r="B73" s="34"/>
      <c r="C73" s="35"/>
      <c r="D73" s="244"/>
      <c r="E73" s="245" t="s">
        <v>14</v>
      </c>
      <c r="F73" s="37" t="s">
        <v>681</v>
      </c>
      <c r="G73" s="38"/>
      <c r="H73" s="44"/>
      <c r="I73" s="44"/>
      <c r="J73" s="34"/>
      <c r="K73" s="246"/>
      <c r="L73" s="40"/>
      <c r="M73" s="243"/>
      <c r="N73" s="34"/>
      <c r="O73" s="35"/>
      <c r="P73" s="244"/>
      <c r="Q73" s="245" t="s">
        <v>14</v>
      </c>
      <c r="R73" s="37" t="s">
        <v>91</v>
      </c>
      <c r="S73" s="38"/>
      <c r="T73" s="44"/>
      <c r="U73" s="44"/>
      <c r="V73" s="34"/>
      <c r="W73" s="246"/>
    </row>
    <row r="74" spans="1:23" s="41" customFormat="1" ht="12.75" customHeight="1">
      <c r="A74" s="243"/>
      <c r="B74" s="34"/>
      <c r="C74" s="35"/>
      <c r="D74" s="244"/>
      <c r="E74" s="247" t="s">
        <v>15</v>
      </c>
      <c r="F74" s="37" t="s">
        <v>1191</v>
      </c>
      <c r="G74" s="248"/>
      <c r="H74" s="44"/>
      <c r="I74" s="44"/>
      <c r="J74" s="34"/>
      <c r="K74" s="246"/>
      <c r="L74" s="40"/>
      <c r="M74" s="243"/>
      <c r="N74" s="34"/>
      <c r="O74" s="35"/>
      <c r="P74" s="244"/>
      <c r="Q74" s="247" t="s">
        <v>15</v>
      </c>
      <c r="R74" s="37" t="s">
        <v>1039</v>
      </c>
      <c r="S74" s="248"/>
      <c r="T74" s="44"/>
      <c r="U74" s="44"/>
      <c r="V74" s="34"/>
      <c r="W74" s="246"/>
    </row>
    <row r="75" spans="1:23" s="41" customFormat="1" ht="12.75" customHeight="1">
      <c r="A75" s="243"/>
      <c r="B75" s="34"/>
      <c r="C75" s="35"/>
      <c r="D75" s="244"/>
      <c r="E75" s="247" t="s">
        <v>16</v>
      </c>
      <c r="F75" s="37" t="s">
        <v>338</v>
      </c>
      <c r="G75" s="38"/>
      <c r="H75" s="44"/>
      <c r="I75" s="44"/>
      <c r="J75" s="34"/>
      <c r="K75" s="246"/>
      <c r="L75" s="40"/>
      <c r="M75" s="243"/>
      <c r="N75" s="34"/>
      <c r="O75" s="35"/>
      <c r="P75" s="244"/>
      <c r="Q75" s="247" t="s">
        <v>16</v>
      </c>
      <c r="R75" s="37" t="s">
        <v>1192</v>
      </c>
      <c r="S75" s="38"/>
      <c r="T75" s="44"/>
      <c r="U75" s="44"/>
      <c r="V75" s="34"/>
      <c r="W75" s="246"/>
    </row>
    <row r="76" spans="1:23" s="41" customFormat="1" ht="12.75" customHeight="1">
      <c r="A76" s="243"/>
      <c r="B76" s="34"/>
      <c r="C76" s="35"/>
      <c r="D76" s="244"/>
      <c r="E76" s="245" t="s">
        <v>18</v>
      </c>
      <c r="F76" s="249" t="s">
        <v>490</v>
      </c>
      <c r="G76" s="38"/>
      <c r="H76" s="44"/>
      <c r="I76" s="44"/>
      <c r="J76" s="34"/>
      <c r="K76" s="246"/>
      <c r="L76" s="40"/>
      <c r="M76" s="243"/>
      <c r="N76" s="34"/>
      <c r="O76" s="35"/>
      <c r="P76" s="244"/>
      <c r="Q76" s="245" t="s">
        <v>18</v>
      </c>
      <c r="R76" s="37" t="s">
        <v>1193</v>
      </c>
      <c r="S76" s="38"/>
      <c r="T76" s="44"/>
      <c r="U76" s="44"/>
      <c r="V76" s="34"/>
      <c r="W76" s="246"/>
    </row>
    <row r="77" spans="1:23" s="41" customFormat="1" ht="12.75" customHeight="1">
      <c r="A77" s="250" t="s">
        <v>14</v>
      </c>
      <c r="B77" s="251" t="s">
        <v>184</v>
      </c>
      <c r="C77" s="35"/>
      <c r="D77" s="244"/>
      <c r="F77" s="38"/>
      <c r="G77" s="245" t="s">
        <v>14</v>
      </c>
      <c r="H77" s="253" t="s">
        <v>1194</v>
      </c>
      <c r="I77" s="38"/>
      <c r="J77" s="248"/>
      <c r="K77" s="246"/>
      <c r="L77" s="40"/>
      <c r="M77" s="250" t="s">
        <v>14</v>
      </c>
      <c r="N77" s="251" t="s">
        <v>1195</v>
      </c>
      <c r="O77" s="35"/>
      <c r="P77" s="244"/>
      <c r="R77" s="38"/>
      <c r="S77" s="245" t="s">
        <v>14</v>
      </c>
      <c r="T77" s="252" t="s">
        <v>569</v>
      </c>
      <c r="U77" s="38"/>
      <c r="V77" s="248"/>
      <c r="W77" s="246"/>
    </row>
    <row r="78" spans="1:23" s="41" customFormat="1" ht="12.75" customHeight="1">
      <c r="A78" s="254" t="s">
        <v>15</v>
      </c>
      <c r="B78" s="251" t="s">
        <v>1196</v>
      </c>
      <c r="C78" s="47"/>
      <c r="D78" s="244"/>
      <c r="F78" s="255"/>
      <c r="G78" s="247" t="s">
        <v>15</v>
      </c>
      <c r="H78" s="253" t="s">
        <v>80</v>
      </c>
      <c r="I78" s="38"/>
      <c r="J78" s="248"/>
      <c r="K78" s="246"/>
      <c r="L78" s="40"/>
      <c r="M78" s="254" t="s">
        <v>15</v>
      </c>
      <c r="N78" s="251" t="s">
        <v>1197</v>
      </c>
      <c r="O78" s="47"/>
      <c r="P78" s="244"/>
      <c r="R78" s="255"/>
      <c r="S78" s="247" t="s">
        <v>15</v>
      </c>
      <c r="T78" s="253" t="s">
        <v>1198</v>
      </c>
      <c r="U78" s="38"/>
      <c r="V78" s="248"/>
      <c r="W78" s="246"/>
    </row>
    <row r="79" spans="1:23" s="41" customFormat="1" ht="12.75" customHeight="1">
      <c r="A79" s="254" t="s">
        <v>16</v>
      </c>
      <c r="B79" s="256" t="s">
        <v>1199</v>
      </c>
      <c r="C79" s="35"/>
      <c r="D79" s="244"/>
      <c r="F79" s="255"/>
      <c r="G79" s="247" t="s">
        <v>16</v>
      </c>
      <c r="H79" s="253" t="s">
        <v>550</v>
      </c>
      <c r="I79" s="38"/>
      <c r="J79" s="38"/>
      <c r="K79" s="246"/>
      <c r="L79" s="40"/>
      <c r="M79" s="254" t="s">
        <v>16</v>
      </c>
      <c r="N79" s="251" t="s">
        <v>544</v>
      </c>
      <c r="O79" s="35"/>
      <c r="P79" s="244"/>
      <c r="R79" s="255"/>
      <c r="S79" s="247" t="s">
        <v>16</v>
      </c>
      <c r="T79" s="253" t="s">
        <v>1200</v>
      </c>
      <c r="U79" s="38"/>
      <c r="V79" s="38"/>
      <c r="W79" s="246"/>
    </row>
    <row r="80" spans="1:23" s="41" customFormat="1" ht="12.75" customHeight="1">
      <c r="A80" s="250" t="s">
        <v>18</v>
      </c>
      <c r="B80" s="251" t="s">
        <v>922</v>
      </c>
      <c r="C80" s="47"/>
      <c r="D80" s="244"/>
      <c r="F80" s="38"/>
      <c r="G80" s="245" t="s">
        <v>18</v>
      </c>
      <c r="H80" s="253" t="s">
        <v>1201</v>
      </c>
      <c r="I80" s="110"/>
      <c r="J80" s="124" t="s">
        <v>154</v>
      </c>
      <c r="K80" s="112"/>
      <c r="L80" s="40"/>
      <c r="M80" s="250" t="s">
        <v>18</v>
      </c>
      <c r="N80" s="251" t="s">
        <v>57</v>
      </c>
      <c r="O80" s="47"/>
      <c r="P80" s="244"/>
      <c r="R80" s="38"/>
      <c r="S80" s="245" t="s">
        <v>18</v>
      </c>
      <c r="T80" s="253" t="s">
        <v>1022</v>
      </c>
      <c r="U80" s="110"/>
      <c r="V80" s="124" t="s">
        <v>154</v>
      </c>
      <c r="W80" s="112"/>
    </row>
    <row r="81" spans="1:23" s="41" customFormat="1" ht="12.75" customHeight="1">
      <c r="A81" s="257"/>
      <c r="B81" s="47"/>
      <c r="C81" s="245"/>
      <c r="D81" s="244"/>
      <c r="E81" s="245" t="s">
        <v>14</v>
      </c>
      <c r="F81" s="37" t="s">
        <v>1202</v>
      </c>
      <c r="G81" s="38"/>
      <c r="H81" s="258"/>
      <c r="I81" s="128" t="s">
        <v>23</v>
      </c>
      <c r="J81" s="129" t="s">
        <v>1203</v>
      </c>
      <c r="K81" s="112"/>
      <c r="L81" s="40"/>
      <c r="M81" s="257"/>
      <c r="N81" s="47"/>
      <c r="O81" s="245"/>
      <c r="P81" s="244"/>
      <c r="Q81" s="245" t="s">
        <v>14</v>
      </c>
      <c r="R81" s="37" t="s">
        <v>1204</v>
      </c>
      <c r="S81" s="38"/>
      <c r="T81" s="258"/>
      <c r="U81" s="128" t="s">
        <v>23</v>
      </c>
      <c r="V81" s="129" t="s">
        <v>1205</v>
      </c>
      <c r="W81" s="112"/>
    </row>
    <row r="82" spans="1:23" s="41" customFormat="1" ht="12.75" customHeight="1">
      <c r="A82" s="243"/>
      <c r="B82" s="130" t="s">
        <v>25</v>
      </c>
      <c r="C82" s="35"/>
      <c r="D82" s="244"/>
      <c r="E82" s="247" t="s">
        <v>15</v>
      </c>
      <c r="F82" s="37" t="s">
        <v>625</v>
      </c>
      <c r="G82" s="38"/>
      <c r="H82" s="44"/>
      <c r="I82" s="128" t="s">
        <v>27</v>
      </c>
      <c r="J82" s="131" t="s">
        <v>1203</v>
      </c>
      <c r="K82" s="112"/>
      <c r="L82" s="40"/>
      <c r="M82" s="243"/>
      <c r="N82" s="130" t="s">
        <v>25</v>
      </c>
      <c r="O82" s="35"/>
      <c r="P82" s="244"/>
      <c r="Q82" s="247" t="s">
        <v>15</v>
      </c>
      <c r="R82" s="249" t="s">
        <v>77</v>
      </c>
      <c r="S82" s="38"/>
      <c r="T82" s="44"/>
      <c r="U82" s="128" t="s">
        <v>27</v>
      </c>
      <c r="V82" s="131" t="s">
        <v>1205</v>
      </c>
      <c r="W82" s="112"/>
    </row>
    <row r="83" spans="1:23" s="41" customFormat="1" ht="12.75" customHeight="1">
      <c r="A83" s="243"/>
      <c r="B83" s="130" t="s">
        <v>199</v>
      </c>
      <c r="C83" s="35"/>
      <c r="D83" s="244"/>
      <c r="E83" s="247" t="s">
        <v>16</v>
      </c>
      <c r="F83" s="37" t="s">
        <v>378</v>
      </c>
      <c r="G83" s="248"/>
      <c r="H83" s="44"/>
      <c r="I83" s="128" t="s">
        <v>30</v>
      </c>
      <c r="J83" s="131" t="s">
        <v>1206</v>
      </c>
      <c r="K83" s="112"/>
      <c r="L83" s="40"/>
      <c r="M83" s="243"/>
      <c r="N83" s="130" t="s">
        <v>390</v>
      </c>
      <c r="O83" s="35"/>
      <c r="P83" s="244"/>
      <c r="Q83" s="247" t="s">
        <v>16</v>
      </c>
      <c r="R83" s="37" t="s">
        <v>604</v>
      </c>
      <c r="S83" s="248"/>
      <c r="T83" s="44"/>
      <c r="U83" s="128" t="s">
        <v>30</v>
      </c>
      <c r="V83" s="131" t="s">
        <v>1207</v>
      </c>
      <c r="W83" s="112"/>
    </row>
    <row r="84" spans="1:23" s="41" customFormat="1" ht="12.75" customHeight="1">
      <c r="A84" s="259"/>
      <c r="B84" s="45"/>
      <c r="C84" s="45"/>
      <c r="D84" s="244"/>
      <c r="E84" s="245" t="s">
        <v>18</v>
      </c>
      <c r="F84" s="251" t="s">
        <v>22</v>
      </c>
      <c r="G84" s="45"/>
      <c r="H84" s="45"/>
      <c r="I84" s="134" t="s">
        <v>31</v>
      </c>
      <c r="J84" s="131" t="s">
        <v>1206</v>
      </c>
      <c r="K84" s="135"/>
      <c r="L84" s="48"/>
      <c r="M84" s="259"/>
      <c r="N84" s="45"/>
      <c r="O84" s="45"/>
      <c r="P84" s="244"/>
      <c r="Q84" s="245" t="s">
        <v>18</v>
      </c>
      <c r="R84" s="251" t="s">
        <v>1208</v>
      </c>
      <c r="S84" s="45"/>
      <c r="T84" s="45"/>
      <c r="U84" s="134" t="s">
        <v>31</v>
      </c>
      <c r="V84" s="131" t="s">
        <v>1207</v>
      </c>
      <c r="W84" s="135"/>
    </row>
    <row r="85" spans="1:23" ht="4.5" customHeight="1">
      <c r="A85" s="260"/>
      <c r="B85" s="261"/>
      <c r="C85" s="262"/>
      <c r="D85" s="263"/>
      <c r="E85" s="264"/>
      <c r="F85" s="265"/>
      <c r="G85" s="266"/>
      <c r="H85" s="266"/>
      <c r="I85" s="262"/>
      <c r="J85" s="261"/>
      <c r="K85" s="267"/>
      <c r="M85" s="260"/>
      <c r="N85" s="261"/>
      <c r="O85" s="262"/>
      <c r="P85" s="263"/>
      <c r="Q85" s="264"/>
      <c r="R85" s="265"/>
      <c r="S85" s="266"/>
      <c r="T85" s="266"/>
      <c r="U85" s="262"/>
      <c r="V85" s="261"/>
      <c r="W85" s="267"/>
    </row>
    <row r="86" spans="1:23" ht="12.75" customHeight="1">
      <c r="A86" s="146"/>
      <c r="B86" s="146" t="s">
        <v>32</v>
      </c>
      <c r="C86" s="147"/>
      <c r="D86" s="148" t="s">
        <v>33</v>
      </c>
      <c r="E86" s="148" t="s">
        <v>34</v>
      </c>
      <c r="F86" s="148" t="s">
        <v>35</v>
      </c>
      <c r="G86" s="149" t="s">
        <v>36</v>
      </c>
      <c r="H86" s="150"/>
      <c r="I86" s="147" t="s">
        <v>37</v>
      </c>
      <c r="J86" s="148" t="s">
        <v>32</v>
      </c>
      <c r="K86" s="146" t="s">
        <v>38</v>
      </c>
      <c r="L86" s="28">
        <v>150</v>
      </c>
      <c r="M86" s="146"/>
      <c r="N86" s="146" t="s">
        <v>32</v>
      </c>
      <c r="O86" s="147"/>
      <c r="P86" s="148" t="s">
        <v>33</v>
      </c>
      <c r="Q86" s="148" t="s">
        <v>34</v>
      </c>
      <c r="R86" s="148" t="s">
        <v>35</v>
      </c>
      <c r="S86" s="149" t="s">
        <v>36</v>
      </c>
      <c r="T86" s="150"/>
      <c r="U86" s="147" t="s">
        <v>37</v>
      </c>
      <c r="V86" s="148" t="s">
        <v>32</v>
      </c>
      <c r="W86" s="146" t="s">
        <v>38</v>
      </c>
    </row>
    <row r="87" spans="1:23" ht="12.75">
      <c r="A87" s="152" t="s">
        <v>38</v>
      </c>
      <c r="B87" s="213" t="s">
        <v>39</v>
      </c>
      <c r="C87" s="214" t="s">
        <v>40</v>
      </c>
      <c r="D87" s="215" t="s">
        <v>41</v>
      </c>
      <c r="E87" s="215" t="s">
        <v>42</v>
      </c>
      <c r="F87" s="215"/>
      <c r="G87" s="155" t="s">
        <v>40</v>
      </c>
      <c r="H87" s="155" t="s">
        <v>37</v>
      </c>
      <c r="I87" s="153"/>
      <c r="J87" s="152" t="s">
        <v>39</v>
      </c>
      <c r="K87" s="152"/>
      <c r="L87" s="28">
        <v>150</v>
      </c>
      <c r="M87" s="152" t="s">
        <v>38</v>
      </c>
      <c r="N87" s="213" t="s">
        <v>39</v>
      </c>
      <c r="O87" s="214" t="s">
        <v>40</v>
      </c>
      <c r="P87" s="215" t="s">
        <v>41</v>
      </c>
      <c r="Q87" s="215" t="s">
        <v>42</v>
      </c>
      <c r="R87" s="215"/>
      <c r="S87" s="155" t="s">
        <v>40</v>
      </c>
      <c r="T87" s="155" t="s">
        <v>37</v>
      </c>
      <c r="U87" s="153"/>
      <c r="V87" s="152" t="s">
        <v>39</v>
      </c>
      <c r="W87" s="152"/>
    </row>
    <row r="88" spans="1:23" ht="16.5" customHeight="1">
      <c r="A88" s="157">
        <v>-0.125</v>
      </c>
      <c r="B88" s="158">
        <v>2</v>
      </c>
      <c r="C88" s="159">
        <v>5</v>
      </c>
      <c r="D88" s="216" t="s">
        <v>303</v>
      </c>
      <c r="E88" s="161" t="s">
        <v>23</v>
      </c>
      <c r="F88" s="162">
        <v>10</v>
      </c>
      <c r="G88" s="163">
        <v>620</v>
      </c>
      <c r="H88" s="163"/>
      <c r="I88" s="164">
        <v>6</v>
      </c>
      <c r="J88" s="165">
        <v>4</v>
      </c>
      <c r="K88" s="166">
        <v>0.125</v>
      </c>
      <c r="L88" s="28"/>
      <c r="M88" s="157">
        <v>-1.5</v>
      </c>
      <c r="N88" s="158">
        <v>0</v>
      </c>
      <c r="O88" s="159">
        <v>5</v>
      </c>
      <c r="P88" s="216" t="s">
        <v>305</v>
      </c>
      <c r="Q88" s="161" t="s">
        <v>31</v>
      </c>
      <c r="R88" s="162">
        <v>9</v>
      </c>
      <c r="S88" s="163"/>
      <c r="T88" s="163">
        <v>140</v>
      </c>
      <c r="U88" s="164">
        <v>6</v>
      </c>
      <c r="V88" s="165">
        <v>6</v>
      </c>
      <c r="W88" s="166">
        <v>1.5</v>
      </c>
    </row>
    <row r="89" spans="1:23" ht="16.5" customHeight="1">
      <c r="A89" s="157">
        <v>0.875</v>
      </c>
      <c r="B89" s="158">
        <v>6</v>
      </c>
      <c r="C89" s="159">
        <v>4</v>
      </c>
      <c r="D89" s="216" t="s">
        <v>303</v>
      </c>
      <c r="E89" s="161" t="s">
        <v>23</v>
      </c>
      <c r="F89" s="162">
        <v>11</v>
      </c>
      <c r="G89" s="163">
        <v>650</v>
      </c>
      <c r="H89" s="163"/>
      <c r="I89" s="164">
        <v>8</v>
      </c>
      <c r="J89" s="165">
        <v>0</v>
      </c>
      <c r="K89" s="166">
        <v>-0.875</v>
      </c>
      <c r="L89" s="28"/>
      <c r="M89" s="157">
        <v>4.5</v>
      </c>
      <c r="N89" s="158">
        <v>6</v>
      </c>
      <c r="O89" s="159">
        <v>4</v>
      </c>
      <c r="P89" s="216" t="s">
        <v>480</v>
      </c>
      <c r="Q89" s="161" t="s">
        <v>27</v>
      </c>
      <c r="R89" s="162">
        <v>9</v>
      </c>
      <c r="S89" s="163">
        <v>110</v>
      </c>
      <c r="T89" s="163"/>
      <c r="U89" s="164">
        <v>8</v>
      </c>
      <c r="V89" s="165">
        <v>0</v>
      </c>
      <c r="W89" s="166">
        <v>-4.5</v>
      </c>
    </row>
    <row r="90" spans="1:23" ht="16.5" customHeight="1">
      <c r="A90" s="157">
        <v>-0.125</v>
      </c>
      <c r="B90" s="158">
        <v>2</v>
      </c>
      <c r="C90" s="159">
        <v>2</v>
      </c>
      <c r="D90" s="216" t="s">
        <v>303</v>
      </c>
      <c r="E90" s="161" t="s">
        <v>23</v>
      </c>
      <c r="F90" s="162">
        <v>10</v>
      </c>
      <c r="G90" s="163">
        <v>620</v>
      </c>
      <c r="H90" s="163"/>
      <c r="I90" s="164">
        <v>3</v>
      </c>
      <c r="J90" s="165">
        <v>4</v>
      </c>
      <c r="K90" s="166">
        <v>0.125</v>
      </c>
      <c r="L90" s="28"/>
      <c r="M90" s="157">
        <v>-0.5</v>
      </c>
      <c r="N90" s="158">
        <v>3</v>
      </c>
      <c r="O90" s="159">
        <v>2</v>
      </c>
      <c r="P90" s="216" t="s">
        <v>675</v>
      </c>
      <c r="Q90" s="161" t="s">
        <v>27</v>
      </c>
      <c r="R90" s="162">
        <v>9</v>
      </c>
      <c r="S90" s="163"/>
      <c r="T90" s="163">
        <v>100</v>
      </c>
      <c r="U90" s="164">
        <v>3</v>
      </c>
      <c r="V90" s="165">
        <v>3</v>
      </c>
      <c r="W90" s="166">
        <v>0.5</v>
      </c>
    </row>
    <row r="91" spans="1:23" ht="16.5" customHeight="1">
      <c r="A91" s="157">
        <v>-0.125</v>
      </c>
      <c r="B91" s="158">
        <v>2</v>
      </c>
      <c r="C91" s="159">
        <v>7</v>
      </c>
      <c r="D91" s="216" t="s">
        <v>303</v>
      </c>
      <c r="E91" s="161" t="s">
        <v>23</v>
      </c>
      <c r="F91" s="162">
        <v>10</v>
      </c>
      <c r="G91" s="163">
        <v>620</v>
      </c>
      <c r="H91" s="163"/>
      <c r="I91" s="164">
        <v>1</v>
      </c>
      <c r="J91" s="165">
        <v>4</v>
      </c>
      <c r="K91" s="166">
        <v>0.125</v>
      </c>
      <c r="L91" s="28"/>
      <c r="M91" s="157">
        <v>-0.5</v>
      </c>
      <c r="N91" s="158">
        <v>3</v>
      </c>
      <c r="O91" s="159">
        <v>7</v>
      </c>
      <c r="P91" s="216" t="s">
        <v>397</v>
      </c>
      <c r="Q91" s="161" t="s">
        <v>27</v>
      </c>
      <c r="R91" s="162">
        <v>7</v>
      </c>
      <c r="S91" s="163"/>
      <c r="T91" s="163">
        <v>100</v>
      </c>
      <c r="U91" s="164">
        <v>1</v>
      </c>
      <c r="V91" s="165">
        <v>3</v>
      </c>
      <c r="W91" s="166">
        <v>0.5</v>
      </c>
    </row>
    <row r="92" spans="1:23" s="41" customFormat="1" ht="9.75" customHeight="1">
      <c r="A92" s="29"/>
      <c r="B92" s="29"/>
      <c r="C92" s="56"/>
      <c r="D92" s="29"/>
      <c r="E92" s="29"/>
      <c r="F92" s="29"/>
      <c r="G92" s="29"/>
      <c r="H92" s="29"/>
      <c r="I92" s="56"/>
      <c r="J92" s="29"/>
      <c r="K92" s="29"/>
      <c r="L92" s="54"/>
      <c r="M92" s="29"/>
      <c r="N92" s="29"/>
      <c r="O92" s="56"/>
      <c r="P92" s="29"/>
      <c r="Q92" s="29"/>
      <c r="R92" s="29"/>
      <c r="S92" s="29"/>
      <c r="T92" s="29"/>
      <c r="U92" s="56"/>
      <c r="V92" s="29"/>
      <c r="W92" s="29"/>
    </row>
    <row r="93" spans="1:23" s="41" customFormat="1" ht="15">
      <c r="A93" s="20"/>
      <c r="B93" s="21" t="s">
        <v>5</v>
      </c>
      <c r="C93" s="22"/>
      <c r="D93" s="21"/>
      <c r="E93" s="23" t="s">
        <v>76</v>
      </c>
      <c r="F93" s="24"/>
      <c r="G93" s="25" t="s">
        <v>7</v>
      </c>
      <c r="H93" s="25"/>
      <c r="I93" s="26" t="s">
        <v>8</v>
      </c>
      <c r="J93" s="26"/>
      <c r="K93" s="27"/>
      <c r="L93" s="28">
        <v>150</v>
      </c>
      <c r="M93" s="20"/>
      <c r="N93" s="21" t="s">
        <v>5</v>
      </c>
      <c r="O93" s="22"/>
      <c r="P93" s="21"/>
      <c r="Q93" s="23" t="s">
        <v>77</v>
      </c>
      <c r="R93" s="24"/>
      <c r="S93" s="25" t="s">
        <v>7</v>
      </c>
      <c r="T93" s="25"/>
      <c r="U93" s="26" t="s">
        <v>10</v>
      </c>
      <c r="V93" s="26"/>
      <c r="W93" s="27"/>
    </row>
    <row r="94" spans="1:23" s="41" customFormat="1" ht="12.75">
      <c r="A94" s="30"/>
      <c r="B94" s="30"/>
      <c r="C94" s="31"/>
      <c r="D94" s="32"/>
      <c r="E94" s="32"/>
      <c r="F94" s="32"/>
      <c r="G94" s="33" t="s">
        <v>11</v>
      </c>
      <c r="H94" s="33"/>
      <c r="I94" s="26" t="s">
        <v>49</v>
      </c>
      <c r="J94" s="26"/>
      <c r="K94" s="27"/>
      <c r="L94" s="28">
        <v>150</v>
      </c>
      <c r="M94" s="30"/>
      <c r="N94" s="30"/>
      <c r="O94" s="31"/>
      <c r="P94" s="32"/>
      <c r="Q94" s="32"/>
      <c r="R94" s="32"/>
      <c r="S94" s="33" t="s">
        <v>11</v>
      </c>
      <c r="T94" s="33"/>
      <c r="U94" s="26" t="s">
        <v>50</v>
      </c>
      <c r="V94" s="26"/>
      <c r="W94" s="27"/>
    </row>
    <row r="95" spans="1:23" s="41" customFormat="1" ht="4.5" customHeight="1">
      <c r="A95" s="235"/>
      <c r="B95" s="236"/>
      <c r="C95" s="237"/>
      <c r="D95" s="238"/>
      <c r="E95" s="239"/>
      <c r="F95" s="240"/>
      <c r="G95" s="241"/>
      <c r="H95" s="241"/>
      <c r="I95" s="237"/>
      <c r="J95" s="236"/>
      <c r="K95" s="242"/>
      <c r="L95" s="28"/>
      <c r="M95" s="235"/>
      <c r="N95" s="236"/>
      <c r="O95" s="237"/>
      <c r="P95" s="238"/>
      <c r="Q95" s="239"/>
      <c r="R95" s="240"/>
      <c r="S95" s="241"/>
      <c r="T95" s="241"/>
      <c r="U95" s="237"/>
      <c r="V95" s="236"/>
      <c r="W95" s="242"/>
    </row>
    <row r="96" spans="1:23" s="41" customFormat="1" ht="12.75" customHeight="1">
      <c r="A96" s="243"/>
      <c r="B96" s="34"/>
      <c r="C96" s="35"/>
      <c r="D96" s="244"/>
      <c r="E96" s="245" t="s">
        <v>14</v>
      </c>
      <c r="F96" s="37" t="s">
        <v>80</v>
      </c>
      <c r="G96" s="38"/>
      <c r="H96" s="44"/>
      <c r="I96" s="44"/>
      <c r="J96" s="34"/>
      <c r="K96" s="246"/>
      <c r="L96" s="40"/>
      <c r="M96" s="243"/>
      <c r="N96" s="34"/>
      <c r="O96" s="35"/>
      <c r="P96" s="244"/>
      <c r="Q96" s="245" t="s">
        <v>14</v>
      </c>
      <c r="R96" s="37" t="s">
        <v>1076</v>
      </c>
      <c r="S96" s="38"/>
      <c r="T96" s="44"/>
      <c r="U96" s="44"/>
      <c r="V96" s="34"/>
      <c r="W96" s="246"/>
    </row>
    <row r="97" spans="1:23" s="41" customFormat="1" ht="12.75" customHeight="1">
      <c r="A97" s="243"/>
      <c r="B97" s="34"/>
      <c r="C97" s="35"/>
      <c r="D97" s="244"/>
      <c r="E97" s="247" t="s">
        <v>15</v>
      </c>
      <c r="F97" s="37" t="s">
        <v>1209</v>
      </c>
      <c r="G97" s="248"/>
      <c r="H97" s="44"/>
      <c r="I97" s="44"/>
      <c r="J97" s="34"/>
      <c r="K97" s="246"/>
      <c r="L97" s="40"/>
      <c r="M97" s="243"/>
      <c r="N97" s="34"/>
      <c r="O97" s="35"/>
      <c r="P97" s="244"/>
      <c r="Q97" s="247" t="s">
        <v>15</v>
      </c>
      <c r="R97" s="37" t="s">
        <v>1210</v>
      </c>
      <c r="S97" s="248"/>
      <c r="T97" s="44"/>
      <c r="U97" s="44"/>
      <c r="V97" s="34"/>
      <c r="W97" s="246"/>
    </row>
    <row r="98" spans="1:23" s="41" customFormat="1" ht="12.75" customHeight="1">
      <c r="A98" s="243"/>
      <c r="B98" s="34"/>
      <c r="C98" s="35"/>
      <c r="D98" s="244"/>
      <c r="E98" s="247" t="s">
        <v>16</v>
      </c>
      <c r="F98" s="37" t="s">
        <v>200</v>
      </c>
      <c r="G98" s="38"/>
      <c r="H98" s="44"/>
      <c r="I98" s="44"/>
      <c r="J98" s="34"/>
      <c r="K98" s="246"/>
      <c r="L98" s="40"/>
      <c r="M98" s="243"/>
      <c r="N98" s="34"/>
      <c r="O98" s="35"/>
      <c r="P98" s="244"/>
      <c r="Q98" s="247" t="s">
        <v>16</v>
      </c>
      <c r="R98" s="37" t="s">
        <v>1211</v>
      </c>
      <c r="S98" s="38"/>
      <c r="T98" s="44"/>
      <c r="U98" s="44"/>
      <c r="V98" s="34"/>
      <c r="W98" s="246"/>
    </row>
    <row r="99" spans="1:23" s="41" customFormat="1" ht="12.75" customHeight="1">
      <c r="A99" s="243"/>
      <c r="B99" s="34"/>
      <c r="C99" s="35"/>
      <c r="D99" s="244"/>
      <c r="E99" s="245" t="s">
        <v>18</v>
      </c>
      <c r="F99" s="37" t="s">
        <v>1212</v>
      </c>
      <c r="G99" s="38"/>
      <c r="H99" s="44"/>
      <c r="I99" s="44"/>
      <c r="J99" s="34"/>
      <c r="K99" s="246"/>
      <c r="L99" s="40"/>
      <c r="M99" s="243"/>
      <c r="N99" s="34"/>
      <c r="O99" s="35"/>
      <c r="P99" s="244"/>
      <c r="Q99" s="245" t="s">
        <v>18</v>
      </c>
      <c r="R99" s="37" t="s">
        <v>774</v>
      </c>
      <c r="S99" s="38"/>
      <c r="T99" s="44"/>
      <c r="U99" s="44"/>
      <c r="V99" s="34"/>
      <c r="W99" s="246"/>
    </row>
    <row r="100" spans="1:23" s="41" customFormat="1" ht="12.75" customHeight="1">
      <c r="A100" s="250" t="s">
        <v>14</v>
      </c>
      <c r="B100" s="251" t="s">
        <v>1213</v>
      </c>
      <c r="C100" s="35"/>
      <c r="D100" s="244"/>
      <c r="F100" s="38"/>
      <c r="G100" s="245" t="s">
        <v>14</v>
      </c>
      <c r="H100" s="253" t="s">
        <v>1005</v>
      </c>
      <c r="I100" s="38"/>
      <c r="J100" s="248"/>
      <c r="K100" s="246"/>
      <c r="L100" s="40"/>
      <c r="M100" s="250" t="s">
        <v>14</v>
      </c>
      <c r="N100" s="251" t="s">
        <v>1214</v>
      </c>
      <c r="O100" s="35"/>
      <c r="P100" s="244"/>
      <c r="R100" s="38"/>
      <c r="S100" s="245" t="s">
        <v>14</v>
      </c>
      <c r="T100" s="253" t="s">
        <v>1215</v>
      </c>
      <c r="U100" s="38"/>
      <c r="V100" s="248"/>
      <c r="W100" s="246"/>
    </row>
    <row r="101" spans="1:23" s="41" customFormat="1" ht="12.75" customHeight="1">
      <c r="A101" s="254" t="s">
        <v>15</v>
      </c>
      <c r="B101" s="251" t="s">
        <v>1063</v>
      </c>
      <c r="C101" s="47"/>
      <c r="D101" s="244"/>
      <c r="F101" s="255"/>
      <c r="G101" s="247" t="s">
        <v>15</v>
      </c>
      <c r="H101" s="253" t="s">
        <v>377</v>
      </c>
      <c r="I101" s="38"/>
      <c r="J101" s="248"/>
      <c r="K101" s="246"/>
      <c r="L101" s="40"/>
      <c r="M101" s="254" t="s">
        <v>15</v>
      </c>
      <c r="N101" s="251" t="s">
        <v>1216</v>
      </c>
      <c r="O101" s="47"/>
      <c r="P101" s="244"/>
      <c r="R101" s="255"/>
      <c r="S101" s="247" t="s">
        <v>15</v>
      </c>
      <c r="T101" s="253" t="s">
        <v>327</v>
      </c>
      <c r="U101" s="38"/>
      <c r="V101" s="248"/>
      <c r="W101" s="246"/>
    </row>
    <row r="102" spans="1:23" s="41" customFormat="1" ht="12.75" customHeight="1">
      <c r="A102" s="254" t="s">
        <v>16</v>
      </c>
      <c r="B102" s="251" t="s">
        <v>1217</v>
      </c>
      <c r="C102" s="35"/>
      <c r="D102" s="244"/>
      <c r="F102" s="255"/>
      <c r="G102" s="247" t="s">
        <v>16</v>
      </c>
      <c r="H102" s="253" t="s">
        <v>191</v>
      </c>
      <c r="I102" s="38"/>
      <c r="J102" s="38"/>
      <c r="K102" s="246"/>
      <c r="L102" s="40"/>
      <c r="M102" s="254" t="s">
        <v>16</v>
      </c>
      <c r="N102" s="251" t="s">
        <v>83</v>
      </c>
      <c r="O102" s="35"/>
      <c r="P102" s="244"/>
      <c r="R102" s="255"/>
      <c r="S102" s="247" t="s">
        <v>16</v>
      </c>
      <c r="T102" s="252" t="s">
        <v>1155</v>
      </c>
      <c r="U102" s="38"/>
      <c r="V102" s="38"/>
      <c r="W102" s="246"/>
    </row>
    <row r="103" spans="1:23" s="41" customFormat="1" ht="12.75" customHeight="1">
      <c r="A103" s="250" t="s">
        <v>18</v>
      </c>
      <c r="B103" s="251" t="s">
        <v>831</v>
      </c>
      <c r="C103" s="47"/>
      <c r="D103" s="244"/>
      <c r="F103" s="38"/>
      <c r="G103" s="245" t="s">
        <v>18</v>
      </c>
      <c r="H103" s="253" t="s">
        <v>285</v>
      </c>
      <c r="I103" s="110"/>
      <c r="J103" s="124" t="s">
        <v>154</v>
      </c>
      <c r="K103" s="112"/>
      <c r="L103" s="40"/>
      <c r="M103" s="250" t="s">
        <v>18</v>
      </c>
      <c r="N103" s="251" t="s">
        <v>147</v>
      </c>
      <c r="O103" s="47"/>
      <c r="P103" s="244"/>
      <c r="R103" s="38"/>
      <c r="S103" s="245" t="s">
        <v>18</v>
      </c>
      <c r="T103" s="253" t="s">
        <v>1218</v>
      </c>
      <c r="U103" s="110"/>
      <c r="V103" s="124" t="s">
        <v>154</v>
      </c>
      <c r="W103" s="112"/>
    </row>
    <row r="104" spans="1:23" s="41" customFormat="1" ht="12.75" customHeight="1">
      <c r="A104" s="257"/>
      <c r="B104" s="47"/>
      <c r="C104" s="245"/>
      <c r="D104" s="244"/>
      <c r="E104" s="245" t="s">
        <v>14</v>
      </c>
      <c r="F104" s="37" t="s">
        <v>1219</v>
      </c>
      <c r="G104" s="38"/>
      <c r="H104" s="258"/>
      <c r="I104" s="128" t="s">
        <v>23</v>
      </c>
      <c r="J104" s="129" t="s">
        <v>1220</v>
      </c>
      <c r="K104" s="112"/>
      <c r="L104" s="40"/>
      <c r="M104" s="257"/>
      <c r="N104" s="47"/>
      <c r="O104" s="245"/>
      <c r="P104" s="244"/>
      <c r="Q104" s="245" t="s">
        <v>14</v>
      </c>
      <c r="R104" s="37" t="s">
        <v>365</v>
      </c>
      <c r="S104" s="38"/>
      <c r="T104" s="258"/>
      <c r="U104" s="128" t="s">
        <v>23</v>
      </c>
      <c r="V104" s="129" t="s">
        <v>1221</v>
      </c>
      <c r="W104" s="112"/>
    </row>
    <row r="105" spans="1:23" s="41" customFormat="1" ht="12.75" customHeight="1">
      <c r="A105" s="243"/>
      <c r="B105" s="130" t="s">
        <v>25</v>
      </c>
      <c r="C105" s="35"/>
      <c r="D105" s="244"/>
      <c r="E105" s="247" t="s">
        <v>15</v>
      </c>
      <c r="F105" s="37" t="s">
        <v>323</v>
      </c>
      <c r="G105" s="38"/>
      <c r="H105" s="44"/>
      <c r="I105" s="128" t="s">
        <v>27</v>
      </c>
      <c r="J105" s="131" t="s">
        <v>1220</v>
      </c>
      <c r="K105" s="112"/>
      <c r="L105" s="40"/>
      <c r="M105" s="243"/>
      <c r="N105" s="130" t="s">
        <v>25</v>
      </c>
      <c r="O105" s="35"/>
      <c r="P105" s="244"/>
      <c r="Q105" s="247" t="s">
        <v>15</v>
      </c>
      <c r="R105" s="37" t="s">
        <v>257</v>
      </c>
      <c r="S105" s="38"/>
      <c r="T105" s="44"/>
      <c r="U105" s="128" t="s">
        <v>27</v>
      </c>
      <c r="V105" s="131" t="s">
        <v>1221</v>
      </c>
      <c r="W105" s="112"/>
    </row>
    <row r="106" spans="1:23" s="41" customFormat="1" ht="12.75" customHeight="1">
      <c r="A106" s="243"/>
      <c r="B106" s="130" t="s">
        <v>1222</v>
      </c>
      <c r="C106" s="35"/>
      <c r="D106" s="244"/>
      <c r="E106" s="247" t="s">
        <v>16</v>
      </c>
      <c r="F106" s="37" t="s">
        <v>774</v>
      </c>
      <c r="G106" s="248"/>
      <c r="H106" s="44"/>
      <c r="I106" s="128" t="s">
        <v>30</v>
      </c>
      <c r="J106" s="131" t="s">
        <v>1223</v>
      </c>
      <c r="K106" s="112"/>
      <c r="L106" s="40"/>
      <c r="M106" s="243"/>
      <c r="N106" s="130" t="s">
        <v>94</v>
      </c>
      <c r="O106" s="35"/>
      <c r="P106" s="244"/>
      <c r="Q106" s="247" t="s">
        <v>16</v>
      </c>
      <c r="R106" s="37" t="s">
        <v>1224</v>
      </c>
      <c r="S106" s="248"/>
      <c r="T106" s="44"/>
      <c r="U106" s="128" t="s">
        <v>30</v>
      </c>
      <c r="V106" s="131" t="s">
        <v>1225</v>
      </c>
      <c r="W106" s="112"/>
    </row>
    <row r="107" spans="1:23" s="41" customFormat="1" ht="12.75" customHeight="1">
      <c r="A107" s="259"/>
      <c r="B107" s="45"/>
      <c r="C107" s="45"/>
      <c r="D107" s="244"/>
      <c r="E107" s="245" t="s">
        <v>18</v>
      </c>
      <c r="F107" s="251" t="s">
        <v>145</v>
      </c>
      <c r="G107" s="45"/>
      <c r="H107" s="45"/>
      <c r="I107" s="134" t="s">
        <v>31</v>
      </c>
      <c r="J107" s="131" t="s">
        <v>1223</v>
      </c>
      <c r="K107" s="135"/>
      <c r="L107" s="48"/>
      <c r="M107" s="259"/>
      <c r="N107" s="45"/>
      <c r="O107" s="45"/>
      <c r="P107" s="244"/>
      <c r="Q107" s="245" t="s">
        <v>18</v>
      </c>
      <c r="R107" s="251" t="s">
        <v>1226</v>
      </c>
      <c r="S107" s="45"/>
      <c r="T107" s="45"/>
      <c r="U107" s="134" t="s">
        <v>31</v>
      </c>
      <c r="V107" s="131" t="s">
        <v>1225</v>
      </c>
      <c r="W107" s="135"/>
    </row>
    <row r="108" spans="1:23" ht="4.5" customHeight="1">
      <c r="A108" s="260"/>
      <c r="B108" s="261"/>
      <c r="C108" s="262"/>
      <c r="D108" s="263"/>
      <c r="E108" s="264"/>
      <c r="F108" s="265"/>
      <c r="G108" s="266"/>
      <c r="H108" s="266"/>
      <c r="I108" s="262"/>
      <c r="J108" s="261"/>
      <c r="K108" s="267"/>
      <c r="M108" s="260"/>
      <c r="N108" s="261"/>
      <c r="O108" s="262"/>
      <c r="P108" s="263"/>
      <c r="Q108" s="264"/>
      <c r="R108" s="265"/>
      <c r="S108" s="266"/>
      <c r="T108" s="266"/>
      <c r="U108" s="262"/>
      <c r="V108" s="261"/>
      <c r="W108" s="267"/>
    </row>
    <row r="109" spans="1:23" ht="12.75" customHeight="1">
      <c r="A109" s="146"/>
      <c r="B109" s="146" t="s">
        <v>32</v>
      </c>
      <c r="C109" s="147"/>
      <c r="D109" s="148" t="s">
        <v>33</v>
      </c>
      <c r="E109" s="148" t="s">
        <v>34</v>
      </c>
      <c r="F109" s="148" t="s">
        <v>35</v>
      </c>
      <c r="G109" s="149" t="s">
        <v>36</v>
      </c>
      <c r="H109" s="150"/>
      <c r="I109" s="147" t="s">
        <v>37</v>
      </c>
      <c r="J109" s="148" t="s">
        <v>32</v>
      </c>
      <c r="K109" s="146" t="s">
        <v>38</v>
      </c>
      <c r="L109" s="28">
        <v>150</v>
      </c>
      <c r="M109" s="146"/>
      <c r="N109" s="146" t="s">
        <v>32</v>
      </c>
      <c r="O109" s="147"/>
      <c r="P109" s="148" t="s">
        <v>33</v>
      </c>
      <c r="Q109" s="148" t="s">
        <v>34</v>
      </c>
      <c r="R109" s="148" t="s">
        <v>35</v>
      </c>
      <c r="S109" s="149" t="s">
        <v>36</v>
      </c>
      <c r="T109" s="150"/>
      <c r="U109" s="147" t="s">
        <v>37</v>
      </c>
      <c r="V109" s="148" t="s">
        <v>32</v>
      </c>
      <c r="W109" s="146" t="s">
        <v>38</v>
      </c>
    </row>
    <row r="110" spans="1:23" ht="12.75">
      <c r="A110" s="152" t="s">
        <v>38</v>
      </c>
      <c r="B110" s="213" t="s">
        <v>39</v>
      </c>
      <c r="C110" s="214" t="s">
        <v>40</v>
      </c>
      <c r="D110" s="215" t="s">
        <v>41</v>
      </c>
      <c r="E110" s="215" t="s">
        <v>42</v>
      </c>
      <c r="F110" s="215"/>
      <c r="G110" s="155" t="s">
        <v>40</v>
      </c>
      <c r="H110" s="155" t="s">
        <v>37</v>
      </c>
      <c r="I110" s="153"/>
      <c r="J110" s="152" t="s">
        <v>39</v>
      </c>
      <c r="K110" s="152"/>
      <c r="L110" s="28">
        <v>150</v>
      </c>
      <c r="M110" s="152" t="s">
        <v>38</v>
      </c>
      <c r="N110" s="213" t="s">
        <v>39</v>
      </c>
      <c r="O110" s="214" t="s">
        <v>40</v>
      </c>
      <c r="P110" s="215" t="s">
        <v>41</v>
      </c>
      <c r="Q110" s="215" t="s">
        <v>42</v>
      </c>
      <c r="R110" s="215"/>
      <c r="S110" s="155" t="s">
        <v>40</v>
      </c>
      <c r="T110" s="155" t="s">
        <v>37</v>
      </c>
      <c r="U110" s="153"/>
      <c r="V110" s="152" t="s">
        <v>39</v>
      </c>
      <c r="W110" s="152"/>
    </row>
    <row r="111" spans="1:23" ht="16.5" customHeight="1">
      <c r="A111" s="157">
        <v>0.875</v>
      </c>
      <c r="B111" s="158">
        <v>4</v>
      </c>
      <c r="C111" s="159">
        <v>5</v>
      </c>
      <c r="D111" s="216" t="s">
        <v>1227</v>
      </c>
      <c r="E111" s="161" t="s">
        <v>31</v>
      </c>
      <c r="F111" s="162">
        <v>9</v>
      </c>
      <c r="G111" s="163">
        <v>100</v>
      </c>
      <c r="H111" s="163"/>
      <c r="I111" s="164">
        <v>6</v>
      </c>
      <c r="J111" s="165">
        <v>2</v>
      </c>
      <c r="K111" s="166">
        <v>-0.875</v>
      </c>
      <c r="L111" s="28"/>
      <c r="M111" s="157">
        <v>-6.25</v>
      </c>
      <c r="N111" s="158">
        <v>0</v>
      </c>
      <c r="O111" s="159">
        <v>7</v>
      </c>
      <c r="P111" s="216" t="s">
        <v>70</v>
      </c>
      <c r="Q111" s="161" t="s">
        <v>31</v>
      </c>
      <c r="R111" s="162">
        <v>9</v>
      </c>
      <c r="S111" s="163"/>
      <c r="T111" s="163">
        <v>140</v>
      </c>
      <c r="U111" s="164">
        <v>8</v>
      </c>
      <c r="V111" s="165">
        <v>6</v>
      </c>
      <c r="W111" s="166">
        <v>6.25</v>
      </c>
    </row>
    <row r="112" spans="1:23" ht="16.5" customHeight="1">
      <c r="A112" s="157">
        <v>-2.625</v>
      </c>
      <c r="B112" s="158">
        <v>2</v>
      </c>
      <c r="C112" s="159">
        <v>4</v>
      </c>
      <c r="D112" s="216" t="s">
        <v>209</v>
      </c>
      <c r="E112" s="161" t="s">
        <v>23</v>
      </c>
      <c r="F112" s="162">
        <v>9</v>
      </c>
      <c r="G112" s="163"/>
      <c r="H112" s="163">
        <v>50</v>
      </c>
      <c r="I112" s="164">
        <v>8</v>
      </c>
      <c r="J112" s="165">
        <v>4</v>
      </c>
      <c r="K112" s="166">
        <v>2.625</v>
      </c>
      <c r="L112" s="28"/>
      <c r="M112" s="157">
        <v>2.125</v>
      </c>
      <c r="N112" s="158">
        <v>5</v>
      </c>
      <c r="O112" s="159">
        <v>3</v>
      </c>
      <c r="P112" s="216" t="s">
        <v>59</v>
      </c>
      <c r="Q112" s="161" t="s">
        <v>31</v>
      </c>
      <c r="R112" s="162">
        <v>8</v>
      </c>
      <c r="S112" s="163">
        <v>200</v>
      </c>
      <c r="T112" s="163"/>
      <c r="U112" s="164">
        <v>6</v>
      </c>
      <c r="V112" s="165">
        <v>1</v>
      </c>
      <c r="W112" s="166">
        <v>-2.125</v>
      </c>
    </row>
    <row r="113" spans="1:23" ht="16.5" customHeight="1">
      <c r="A113" s="157">
        <v>-4.125</v>
      </c>
      <c r="B113" s="158">
        <v>0</v>
      </c>
      <c r="C113" s="159">
        <v>2</v>
      </c>
      <c r="D113" s="216" t="s">
        <v>272</v>
      </c>
      <c r="E113" s="161" t="s">
        <v>31</v>
      </c>
      <c r="F113" s="162">
        <v>9</v>
      </c>
      <c r="G113" s="163"/>
      <c r="H113" s="163">
        <v>110</v>
      </c>
      <c r="I113" s="164">
        <v>3</v>
      </c>
      <c r="J113" s="165">
        <v>6</v>
      </c>
      <c r="K113" s="166">
        <v>4.125</v>
      </c>
      <c r="L113" s="28"/>
      <c r="M113" s="157">
        <v>2.125</v>
      </c>
      <c r="N113" s="158">
        <v>5</v>
      </c>
      <c r="O113" s="159">
        <v>5</v>
      </c>
      <c r="P113" s="216" t="s">
        <v>59</v>
      </c>
      <c r="Q113" s="161" t="s">
        <v>31</v>
      </c>
      <c r="R113" s="162">
        <v>8</v>
      </c>
      <c r="S113" s="163">
        <v>200</v>
      </c>
      <c r="T113" s="163"/>
      <c r="U113" s="164">
        <v>2</v>
      </c>
      <c r="V113" s="165">
        <v>1</v>
      </c>
      <c r="W113" s="166">
        <v>-2.125</v>
      </c>
    </row>
    <row r="114" spans="1:23" ht="16.5" customHeight="1">
      <c r="A114" s="157">
        <v>9.375</v>
      </c>
      <c r="B114" s="158">
        <v>6</v>
      </c>
      <c r="C114" s="159">
        <v>7</v>
      </c>
      <c r="D114" s="216" t="s">
        <v>479</v>
      </c>
      <c r="E114" s="161" t="s">
        <v>27</v>
      </c>
      <c r="F114" s="162">
        <v>9</v>
      </c>
      <c r="G114" s="163">
        <v>530</v>
      </c>
      <c r="H114" s="163"/>
      <c r="I114" s="164">
        <v>1</v>
      </c>
      <c r="J114" s="165">
        <v>0</v>
      </c>
      <c r="K114" s="166">
        <v>-9.375</v>
      </c>
      <c r="L114" s="28"/>
      <c r="M114" s="157">
        <v>-0.75</v>
      </c>
      <c r="N114" s="158">
        <v>2</v>
      </c>
      <c r="O114" s="159">
        <v>1</v>
      </c>
      <c r="P114" s="216" t="s">
        <v>59</v>
      </c>
      <c r="Q114" s="161" t="s">
        <v>31</v>
      </c>
      <c r="R114" s="162">
        <v>9</v>
      </c>
      <c r="S114" s="163">
        <v>100</v>
      </c>
      <c r="T114" s="163"/>
      <c r="U114" s="164">
        <v>4</v>
      </c>
      <c r="V114" s="165">
        <v>4</v>
      </c>
      <c r="W114" s="166">
        <v>0.75</v>
      </c>
    </row>
    <row r="115" spans="1:23" s="41" customFormat="1" ht="30" customHeight="1">
      <c r="A115" s="29"/>
      <c r="B115" s="29"/>
      <c r="C115" s="56"/>
      <c r="D115" s="29"/>
      <c r="E115" s="29"/>
      <c r="F115" s="29"/>
      <c r="G115" s="29"/>
      <c r="H115" s="29"/>
      <c r="I115" s="56"/>
      <c r="J115" s="29"/>
      <c r="K115" s="29"/>
      <c r="L115" s="54"/>
      <c r="M115" s="29"/>
      <c r="N115" s="29"/>
      <c r="O115" s="56"/>
      <c r="P115" s="29"/>
      <c r="Q115" s="29"/>
      <c r="R115" s="29"/>
      <c r="S115" s="29"/>
      <c r="T115" s="29"/>
      <c r="U115" s="56"/>
      <c r="V115" s="29"/>
      <c r="W115" s="29"/>
    </row>
    <row r="116" spans="1:23" s="41" customFormat="1" ht="15">
      <c r="A116" s="20"/>
      <c r="B116" s="21" t="s">
        <v>5</v>
      </c>
      <c r="C116" s="22"/>
      <c r="D116" s="21"/>
      <c r="E116" s="23" t="s">
        <v>81</v>
      </c>
      <c r="F116" s="24"/>
      <c r="G116" s="25" t="s">
        <v>7</v>
      </c>
      <c r="H116" s="25"/>
      <c r="I116" s="26" t="s">
        <v>46</v>
      </c>
      <c r="J116" s="26"/>
      <c r="K116" s="27"/>
      <c r="L116" s="28">
        <v>150</v>
      </c>
      <c r="M116" s="20"/>
      <c r="N116" s="21" t="s">
        <v>5</v>
      </c>
      <c r="O116" s="22"/>
      <c r="P116" s="21"/>
      <c r="Q116" s="23" t="s">
        <v>82</v>
      </c>
      <c r="R116" s="24"/>
      <c r="S116" s="25" t="s">
        <v>7</v>
      </c>
      <c r="T116" s="25"/>
      <c r="U116" s="26" t="s">
        <v>48</v>
      </c>
      <c r="V116" s="26"/>
      <c r="W116" s="27"/>
    </row>
    <row r="117" spans="1:23" s="41" customFormat="1" ht="12.75">
      <c r="A117" s="30"/>
      <c r="B117" s="30"/>
      <c r="C117" s="31"/>
      <c r="D117" s="32"/>
      <c r="E117" s="32"/>
      <c r="F117" s="32"/>
      <c r="G117" s="33" t="s">
        <v>11</v>
      </c>
      <c r="H117" s="33"/>
      <c r="I117" s="26" t="s">
        <v>12</v>
      </c>
      <c r="J117" s="26"/>
      <c r="K117" s="27"/>
      <c r="L117" s="28">
        <v>150</v>
      </c>
      <c r="M117" s="30"/>
      <c r="N117" s="30"/>
      <c r="O117" s="31"/>
      <c r="P117" s="32"/>
      <c r="Q117" s="32"/>
      <c r="R117" s="32"/>
      <c r="S117" s="33" t="s">
        <v>11</v>
      </c>
      <c r="T117" s="33"/>
      <c r="U117" s="26" t="s">
        <v>13</v>
      </c>
      <c r="V117" s="26"/>
      <c r="W117" s="27"/>
    </row>
    <row r="118" spans="1:23" s="41" customFormat="1" ht="4.5" customHeight="1">
      <c r="A118" s="235"/>
      <c r="B118" s="236"/>
      <c r="C118" s="237"/>
      <c r="D118" s="238"/>
      <c r="E118" s="239"/>
      <c r="F118" s="240"/>
      <c r="G118" s="241"/>
      <c r="H118" s="241"/>
      <c r="I118" s="237"/>
      <c r="J118" s="236"/>
      <c r="K118" s="242"/>
      <c r="L118" s="28"/>
      <c r="M118" s="235"/>
      <c r="N118" s="236"/>
      <c r="O118" s="237"/>
      <c r="P118" s="238"/>
      <c r="Q118" s="239"/>
      <c r="R118" s="240"/>
      <c r="S118" s="241"/>
      <c r="T118" s="241"/>
      <c r="U118" s="237"/>
      <c r="V118" s="236"/>
      <c r="W118" s="242"/>
    </row>
    <row r="119" spans="1:23" s="41" customFormat="1" ht="12.75" customHeight="1">
      <c r="A119" s="243"/>
      <c r="B119" s="34"/>
      <c r="C119" s="35"/>
      <c r="D119" s="244"/>
      <c r="E119" s="245" t="s">
        <v>14</v>
      </c>
      <c r="F119" s="37" t="s">
        <v>773</v>
      </c>
      <c r="G119" s="38"/>
      <c r="H119" s="44"/>
      <c r="I119" s="44"/>
      <c r="J119" s="34"/>
      <c r="K119" s="246"/>
      <c r="L119" s="40"/>
      <c r="M119" s="243"/>
      <c r="N119" s="34"/>
      <c r="O119" s="35"/>
      <c r="P119" s="244"/>
      <c r="Q119" s="245" t="s">
        <v>14</v>
      </c>
      <c r="R119" s="37" t="s">
        <v>383</v>
      </c>
      <c r="S119" s="38"/>
      <c r="T119" s="44"/>
      <c r="U119" s="44"/>
      <c r="V119" s="34"/>
      <c r="W119" s="246"/>
    </row>
    <row r="120" spans="1:23" s="41" customFormat="1" ht="12.75" customHeight="1">
      <c r="A120" s="243"/>
      <c r="B120" s="34"/>
      <c r="C120" s="35"/>
      <c r="D120" s="244"/>
      <c r="E120" s="247" t="s">
        <v>15</v>
      </c>
      <c r="F120" s="37" t="s">
        <v>613</v>
      </c>
      <c r="G120" s="248"/>
      <c r="H120" s="44"/>
      <c r="I120" s="44"/>
      <c r="J120" s="34"/>
      <c r="K120" s="246"/>
      <c r="L120" s="40"/>
      <c r="M120" s="243"/>
      <c r="N120" s="34"/>
      <c r="O120" s="35"/>
      <c r="P120" s="244"/>
      <c r="Q120" s="247" t="s">
        <v>15</v>
      </c>
      <c r="R120" s="37" t="s">
        <v>57</v>
      </c>
      <c r="S120" s="248"/>
      <c r="T120" s="44"/>
      <c r="U120" s="44"/>
      <c r="V120" s="34"/>
      <c r="W120" s="246"/>
    </row>
    <row r="121" spans="1:23" s="41" customFormat="1" ht="12.75" customHeight="1">
      <c r="A121" s="243"/>
      <c r="B121" s="34"/>
      <c r="C121" s="35"/>
      <c r="D121" s="244"/>
      <c r="E121" s="247" t="s">
        <v>16</v>
      </c>
      <c r="F121" s="37" t="s">
        <v>286</v>
      </c>
      <c r="G121" s="38"/>
      <c r="H121" s="44"/>
      <c r="I121" s="44"/>
      <c r="J121" s="34"/>
      <c r="K121" s="246"/>
      <c r="L121" s="40"/>
      <c r="M121" s="243"/>
      <c r="N121" s="34"/>
      <c r="O121" s="35"/>
      <c r="P121" s="244"/>
      <c r="Q121" s="247" t="s">
        <v>16</v>
      </c>
      <c r="R121" s="37" t="s">
        <v>1228</v>
      </c>
      <c r="S121" s="38"/>
      <c r="T121" s="44"/>
      <c r="U121" s="44"/>
      <c r="V121" s="34"/>
      <c r="W121" s="246"/>
    </row>
    <row r="122" spans="1:23" s="41" customFormat="1" ht="12.75" customHeight="1">
      <c r="A122" s="243"/>
      <c r="B122" s="34"/>
      <c r="C122" s="35"/>
      <c r="D122" s="244"/>
      <c r="E122" s="245" t="s">
        <v>18</v>
      </c>
      <c r="F122" s="37" t="s">
        <v>762</v>
      </c>
      <c r="G122" s="38"/>
      <c r="H122" s="44"/>
      <c r="I122" s="44"/>
      <c r="J122" s="34"/>
      <c r="K122" s="246"/>
      <c r="L122" s="40"/>
      <c r="M122" s="243"/>
      <c r="N122" s="34"/>
      <c r="O122" s="35"/>
      <c r="P122" s="244"/>
      <c r="Q122" s="245" t="s">
        <v>18</v>
      </c>
      <c r="R122" s="37" t="s">
        <v>948</v>
      </c>
      <c r="S122" s="38"/>
      <c r="T122" s="44"/>
      <c r="U122" s="44"/>
      <c r="V122" s="34"/>
      <c r="W122" s="246"/>
    </row>
    <row r="123" spans="1:23" s="41" customFormat="1" ht="12.75" customHeight="1">
      <c r="A123" s="250" t="s">
        <v>14</v>
      </c>
      <c r="B123" s="251" t="s">
        <v>626</v>
      </c>
      <c r="C123" s="35"/>
      <c r="D123" s="244"/>
      <c r="F123" s="38"/>
      <c r="G123" s="245" t="s">
        <v>14</v>
      </c>
      <c r="H123" s="253" t="s">
        <v>1157</v>
      </c>
      <c r="I123" s="38"/>
      <c r="J123" s="248"/>
      <c r="K123" s="246"/>
      <c r="L123" s="40"/>
      <c r="M123" s="250" t="s">
        <v>14</v>
      </c>
      <c r="N123" s="251" t="s">
        <v>557</v>
      </c>
      <c r="O123" s="35"/>
      <c r="P123" s="244"/>
      <c r="R123" s="38"/>
      <c r="S123" s="245" t="s">
        <v>14</v>
      </c>
      <c r="T123" s="253" t="s">
        <v>260</v>
      </c>
      <c r="U123" s="38"/>
      <c r="V123" s="248"/>
      <c r="W123" s="246"/>
    </row>
    <row r="124" spans="1:23" s="41" customFormat="1" ht="12.75" customHeight="1">
      <c r="A124" s="254" t="s">
        <v>15</v>
      </c>
      <c r="B124" s="256" t="s">
        <v>1229</v>
      </c>
      <c r="C124" s="47"/>
      <c r="D124" s="244"/>
      <c r="F124" s="255"/>
      <c r="G124" s="247" t="s">
        <v>15</v>
      </c>
      <c r="H124" s="253" t="s">
        <v>598</v>
      </c>
      <c r="I124" s="38"/>
      <c r="J124" s="248"/>
      <c r="K124" s="246"/>
      <c r="L124" s="40"/>
      <c r="M124" s="254" t="s">
        <v>15</v>
      </c>
      <c r="N124" s="251" t="s">
        <v>677</v>
      </c>
      <c r="O124" s="47"/>
      <c r="P124" s="244"/>
      <c r="R124" s="255"/>
      <c r="S124" s="247" t="s">
        <v>15</v>
      </c>
      <c r="T124" s="253" t="s">
        <v>1230</v>
      </c>
      <c r="U124" s="38"/>
      <c r="V124" s="248"/>
      <c r="W124" s="246"/>
    </row>
    <row r="125" spans="1:23" s="41" customFormat="1" ht="12.75" customHeight="1">
      <c r="A125" s="254" t="s">
        <v>16</v>
      </c>
      <c r="B125" s="251" t="s">
        <v>866</v>
      </c>
      <c r="C125" s="35"/>
      <c r="D125" s="244"/>
      <c r="F125" s="255"/>
      <c r="G125" s="247" t="s">
        <v>16</v>
      </c>
      <c r="H125" s="253" t="s">
        <v>187</v>
      </c>
      <c r="I125" s="38"/>
      <c r="J125" s="38"/>
      <c r="K125" s="246"/>
      <c r="L125" s="40"/>
      <c r="M125" s="254" t="s">
        <v>16</v>
      </c>
      <c r="N125" s="251" t="s">
        <v>968</v>
      </c>
      <c r="O125" s="35"/>
      <c r="P125" s="244"/>
      <c r="R125" s="255"/>
      <c r="S125" s="247" t="s">
        <v>16</v>
      </c>
      <c r="T125" s="253" t="s">
        <v>406</v>
      </c>
      <c r="U125" s="38"/>
      <c r="V125" s="38"/>
      <c r="W125" s="246"/>
    </row>
    <row r="126" spans="1:23" s="41" customFormat="1" ht="12.75" customHeight="1">
      <c r="A126" s="250" t="s">
        <v>18</v>
      </c>
      <c r="B126" s="251" t="s">
        <v>91</v>
      </c>
      <c r="C126" s="47"/>
      <c r="D126" s="244"/>
      <c r="F126" s="38"/>
      <c r="G126" s="245" t="s">
        <v>18</v>
      </c>
      <c r="H126" s="252" t="s">
        <v>1231</v>
      </c>
      <c r="I126" s="110"/>
      <c r="J126" s="124" t="s">
        <v>154</v>
      </c>
      <c r="K126" s="112"/>
      <c r="L126" s="40"/>
      <c r="M126" s="250" t="s">
        <v>18</v>
      </c>
      <c r="N126" s="251" t="s">
        <v>797</v>
      </c>
      <c r="O126" s="47"/>
      <c r="P126" s="244"/>
      <c r="R126" s="38"/>
      <c r="S126" s="245" t="s">
        <v>18</v>
      </c>
      <c r="T126" s="253" t="s">
        <v>260</v>
      </c>
      <c r="U126" s="110"/>
      <c r="V126" s="124" t="s">
        <v>154</v>
      </c>
      <c r="W126" s="112"/>
    </row>
    <row r="127" spans="1:23" s="41" customFormat="1" ht="12.75" customHeight="1">
      <c r="A127" s="257"/>
      <c r="B127" s="47"/>
      <c r="C127" s="245"/>
      <c r="D127" s="244"/>
      <c r="E127" s="245" t="s">
        <v>14</v>
      </c>
      <c r="F127" s="37" t="s">
        <v>187</v>
      </c>
      <c r="G127" s="38"/>
      <c r="H127" s="258"/>
      <c r="I127" s="128" t="s">
        <v>23</v>
      </c>
      <c r="J127" s="129" t="s">
        <v>1232</v>
      </c>
      <c r="K127" s="112"/>
      <c r="L127" s="40"/>
      <c r="M127" s="257"/>
      <c r="N127" s="47"/>
      <c r="O127" s="245"/>
      <c r="P127" s="244"/>
      <c r="Q127" s="245" t="s">
        <v>14</v>
      </c>
      <c r="R127" s="37" t="s">
        <v>1233</v>
      </c>
      <c r="S127" s="38"/>
      <c r="T127" s="258"/>
      <c r="U127" s="128" t="s">
        <v>23</v>
      </c>
      <c r="V127" s="129" t="s">
        <v>1234</v>
      </c>
      <c r="W127" s="112"/>
    </row>
    <row r="128" spans="1:23" s="41" customFormat="1" ht="12.75" customHeight="1">
      <c r="A128" s="243"/>
      <c r="B128" s="130" t="s">
        <v>25</v>
      </c>
      <c r="C128" s="35"/>
      <c r="D128" s="244"/>
      <c r="E128" s="247" t="s">
        <v>15</v>
      </c>
      <c r="F128" s="37" t="s">
        <v>24</v>
      </c>
      <c r="G128" s="38"/>
      <c r="H128" s="44"/>
      <c r="I128" s="128" t="s">
        <v>27</v>
      </c>
      <c r="J128" s="131" t="s">
        <v>1232</v>
      </c>
      <c r="K128" s="112"/>
      <c r="L128" s="40"/>
      <c r="M128" s="243"/>
      <c r="N128" s="130" t="s">
        <v>25</v>
      </c>
      <c r="O128" s="35"/>
      <c r="P128" s="244"/>
      <c r="Q128" s="247" t="s">
        <v>15</v>
      </c>
      <c r="R128" s="37" t="s">
        <v>1198</v>
      </c>
      <c r="S128" s="38"/>
      <c r="T128" s="44"/>
      <c r="U128" s="128" t="s">
        <v>27</v>
      </c>
      <c r="V128" s="131" t="s">
        <v>1235</v>
      </c>
      <c r="W128" s="112"/>
    </row>
    <row r="129" spans="1:23" s="41" customFormat="1" ht="12.75" customHeight="1">
      <c r="A129" s="243"/>
      <c r="B129" s="130" t="s">
        <v>1236</v>
      </c>
      <c r="C129" s="35"/>
      <c r="D129" s="244"/>
      <c r="E129" s="247" t="s">
        <v>16</v>
      </c>
      <c r="F129" s="37" t="s">
        <v>1056</v>
      </c>
      <c r="G129" s="248"/>
      <c r="H129" s="44"/>
      <c r="I129" s="128" t="s">
        <v>30</v>
      </c>
      <c r="J129" s="131" t="s">
        <v>1237</v>
      </c>
      <c r="K129" s="112"/>
      <c r="L129" s="40"/>
      <c r="M129" s="243"/>
      <c r="N129" s="130" t="s">
        <v>1238</v>
      </c>
      <c r="O129" s="35"/>
      <c r="P129" s="244"/>
      <c r="Q129" s="247" t="s">
        <v>16</v>
      </c>
      <c r="R129" s="37" t="s">
        <v>494</v>
      </c>
      <c r="S129" s="248"/>
      <c r="T129" s="44"/>
      <c r="U129" s="128" t="s">
        <v>30</v>
      </c>
      <c r="V129" s="131" t="s">
        <v>1239</v>
      </c>
      <c r="W129" s="112"/>
    </row>
    <row r="130" spans="1:23" s="41" customFormat="1" ht="12.75" customHeight="1">
      <c r="A130" s="259"/>
      <c r="B130" s="45"/>
      <c r="C130" s="45"/>
      <c r="D130" s="244"/>
      <c r="E130" s="245" t="s">
        <v>18</v>
      </c>
      <c r="F130" s="251" t="s">
        <v>330</v>
      </c>
      <c r="G130" s="45"/>
      <c r="H130" s="45"/>
      <c r="I130" s="134" t="s">
        <v>31</v>
      </c>
      <c r="J130" s="131" t="s">
        <v>1237</v>
      </c>
      <c r="K130" s="135"/>
      <c r="L130" s="48"/>
      <c r="M130" s="259"/>
      <c r="N130" s="45"/>
      <c r="O130" s="45"/>
      <c r="P130" s="244"/>
      <c r="Q130" s="245" t="s">
        <v>18</v>
      </c>
      <c r="R130" s="251" t="s">
        <v>1130</v>
      </c>
      <c r="S130" s="45"/>
      <c r="T130" s="45"/>
      <c r="U130" s="134" t="s">
        <v>31</v>
      </c>
      <c r="V130" s="131" t="s">
        <v>1239</v>
      </c>
      <c r="W130" s="135"/>
    </row>
    <row r="131" spans="1:23" ht="4.5" customHeight="1">
      <c r="A131" s="260"/>
      <c r="B131" s="261"/>
      <c r="C131" s="262"/>
      <c r="D131" s="263"/>
      <c r="E131" s="264"/>
      <c r="F131" s="265"/>
      <c r="G131" s="266"/>
      <c r="H131" s="266"/>
      <c r="I131" s="262"/>
      <c r="J131" s="261"/>
      <c r="K131" s="267"/>
      <c r="M131" s="260"/>
      <c r="N131" s="261"/>
      <c r="O131" s="262"/>
      <c r="P131" s="263"/>
      <c r="Q131" s="264"/>
      <c r="R131" s="265"/>
      <c r="S131" s="266"/>
      <c r="T131" s="266"/>
      <c r="U131" s="262"/>
      <c r="V131" s="261"/>
      <c r="W131" s="267"/>
    </row>
    <row r="132" spans="1:23" ht="12.75" customHeight="1">
      <c r="A132" s="146"/>
      <c r="B132" s="146" t="s">
        <v>32</v>
      </c>
      <c r="C132" s="147"/>
      <c r="D132" s="148" t="s">
        <v>33</v>
      </c>
      <c r="E132" s="148" t="s">
        <v>34</v>
      </c>
      <c r="F132" s="148" t="s">
        <v>35</v>
      </c>
      <c r="G132" s="149" t="s">
        <v>36</v>
      </c>
      <c r="H132" s="150"/>
      <c r="I132" s="147" t="s">
        <v>37</v>
      </c>
      <c r="J132" s="148" t="s">
        <v>32</v>
      </c>
      <c r="K132" s="146" t="s">
        <v>38</v>
      </c>
      <c r="L132" s="28">
        <v>150</v>
      </c>
      <c r="M132" s="146"/>
      <c r="N132" s="146" t="s">
        <v>32</v>
      </c>
      <c r="O132" s="147"/>
      <c r="P132" s="148" t="s">
        <v>33</v>
      </c>
      <c r="Q132" s="148" t="s">
        <v>34</v>
      </c>
      <c r="R132" s="148" t="s">
        <v>35</v>
      </c>
      <c r="S132" s="149" t="s">
        <v>36</v>
      </c>
      <c r="T132" s="150"/>
      <c r="U132" s="147" t="s">
        <v>37</v>
      </c>
      <c r="V132" s="148" t="s">
        <v>32</v>
      </c>
      <c r="W132" s="146" t="s">
        <v>38</v>
      </c>
    </row>
    <row r="133" spans="1:23" ht="12.75">
      <c r="A133" s="152" t="s">
        <v>38</v>
      </c>
      <c r="B133" s="213" t="s">
        <v>39</v>
      </c>
      <c r="C133" s="214" t="s">
        <v>40</v>
      </c>
      <c r="D133" s="215" t="s">
        <v>41</v>
      </c>
      <c r="E133" s="215" t="s">
        <v>42</v>
      </c>
      <c r="F133" s="215"/>
      <c r="G133" s="155" t="s">
        <v>40</v>
      </c>
      <c r="H133" s="155" t="s">
        <v>37</v>
      </c>
      <c r="I133" s="153"/>
      <c r="J133" s="152" t="s">
        <v>39</v>
      </c>
      <c r="K133" s="152"/>
      <c r="L133" s="28">
        <v>150</v>
      </c>
      <c r="M133" s="152" t="s">
        <v>38</v>
      </c>
      <c r="N133" s="213" t="s">
        <v>39</v>
      </c>
      <c r="O133" s="214" t="s">
        <v>40</v>
      </c>
      <c r="P133" s="215" t="s">
        <v>41</v>
      </c>
      <c r="Q133" s="215" t="s">
        <v>42</v>
      </c>
      <c r="R133" s="215"/>
      <c r="S133" s="155" t="s">
        <v>40</v>
      </c>
      <c r="T133" s="155" t="s">
        <v>37</v>
      </c>
      <c r="U133" s="153"/>
      <c r="V133" s="152" t="s">
        <v>39</v>
      </c>
      <c r="W133" s="152"/>
    </row>
    <row r="134" spans="1:23" ht="16.5" customHeight="1">
      <c r="A134" s="157">
        <v>3</v>
      </c>
      <c r="B134" s="158">
        <v>6</v>
      </c>
      <c r="C134" s="159">
        <v>7</v>
      </c>
      <c r="D134" s="216" t="s">
        <v>68</v>
      </c>
      <c r="E134" s="161" t="s">
        <v>27</v>
      </c>
      <c r="F134" s="162">
        <v>8</v>
      </c>
      <c r="G134" s="163">
        <v>120</v>
      </c>
      <c r="H134" s="163"/>
      <c r="I134" s="164">
        <v>8</v>
      </c>
      <c r="J134" s="165">
        <v>0</v>
      </c>
      <c r="K134" s="166">
        <v>-3</v>
      </c>
      <c r="L134" s="28"/>
      <c r="M134" s="157">
        <v>-3.25</v>
      </c>
      <c r="N134" s="158">
        <v>0</v>
      </c>
      <c r="O134" s="159">
        <v>7</v>
      </c>
      <c r="P134" s="216" t="s">
        <v>69</v>
      </c>
      <c r="Q134" s="161" t="s">
        <v>23</v>
      </c>
      <c r="R134" s="162">
        <v>5</v>
      </c>
      <c r="S134" s="163"/>
      <c r="T134" s="163">
        <v>200</v>
      </c>
      <c r="U134" s="164">
        <v>8</v>
      </c>
      <c r="V134" s="165">
        <v>6</v>
      </c>
      <c r="W134" s="166">
        <v>3.25</v>
      </c>
    </row>
    <row r="135" spans="1:23" ht="16.5" customHeight="1">
      <c r="A135" s="157">
        <v>-1.875</v>
      </c>
      <c r="B135" s="158">
        <v>2</v>
      </c>
      <c r="C135" s="159">
        <v>3</v>
      </c>
      <c r="D135" s="224" t="s">
        <v>68</v>
      </c>
      <c r="E135" s="161" t="s">
        <v>27</v>
      </c>
      <c r="F135" s="162">
        <v>7</v>
      </c>
      <c r="G135" s="163"/>
      <c r="H135" s="163">
        <v>50</v>
      </c>
      <c r="I135" s="164">
        <v>6</v>
      </c>
      <c r="J135" s="165">
        <v>4</v>
      </c>
      <c r="K135" s="166">
        <v>1.875</v>
      </c>
      <c r="L135" s="28"/>
      <c r="M135" s="157">
        <v>-0.375</v>
      </c>
      <c r="N135" s="158">
        <v>3</v>
      </c>
      <c r="O135" s="159">
        <v>3</v>
      </c>
      <c r="P135" s="224" t="s">
        <v>69</v>
      </c>
      <c r="Q135" s="161" t="s">
        <v>23</v>
      </c>
      <c r="R135" s="162">
        <v>6</v>
      </c>
      <c r="S135" s="163"/>
      <c r="T135" s="163">
        <v>100</v>
      </c>
      <c r="U135" s="164">
        <v>6</v>
      </c>
      <c r="V135" s="165">
        <v>3</v>
      </c>
      <c r="W135" s="166">
        <v>0.375</v>
      </c>
    </row>
    <row r="136" spans="1:23" ht="16.5" customHeight="1">
      <c r="A136" s="157">
        <v>2</v>
      </c>
      <c r="B136" s="158">
        <v>4</v>
      </c>
      <c r="C136" s="159">
        <v>5</v>
      </c>
      <c r="D136" s="216" t="s">
        <v>69</v>
      </c>
      <c r="E136" s="161" t="s">
        <v>27</v>
      </c>
      <c r="F136" s="162">
        <v>7</v>
      </c>
      <c r="G136" s="163">
        <v>90</v>
      </c>
      <c r="H136" s="163"/>
      <c r="I136" s="164">
        <v>2</v>
      </c>
      <c r="J136" s="165">
        <v>2</v>
      </c>
      <c r="K136" s="166">
        <v>-2</v>
      </c>
      <c r="L136" s="28"/>
      <c r="M136" s="157">
        <v>-0.375</v>
      </c>
      <c r="N136" s="158">
        <v>3</v>
      </c>
      <c r="O136" s="159">
        <v>5</v>
      </c>
      <c r="P136" s="216" t="s">
        <v>69</v>
      </c>
      <c r="Q136" s="161" t="s">
        <v>23</v>
      </c>
      <c r="R136" s="162">
        <v>6</v>
      </c>
      <c r="S136" s="163"/>
      <c r="T136" s="163">
        <v>100</v>
      </c>
      <c r="U136" s="164">
        <v>2</v>
      </c>
      <c r="V136" s="165">
        <v>3</v>
      </c>
      <c r="W136" s="166">
        <v>0.375</v>
      </c>
    </row>
    <row r="137" spans="1:23" ht="16.5" customHeight="1">
      <c r="A137" s="157">
        <v>-3.375</v>
      </c>
      <c r="B137" s="158">
        <v>0</v>
      </c>
      <c r="C137" s="159">
        <v>1</v>
      </c>
      <c r="D137" s="224" t="s">
        <v>68</v>
      </c>
      <c r="E137" s="161" t="s">
        <v>27</v>
      </c>
      <c r="F137" s="162">
        <v>6</v>
      </c>
      <c r="G137" s="163"/>
      <c r="H137" s="163">
        <v>100</v>
      </c>
      <c r="I137" s="164">
        <v>4</v>
      </c>
      <c r="J137" s="165">
        <v>6</v>
      </c>
      <c r="K137" s="166">
        <v>3.375</v>
      </c>
      <c r="L137" s="28"/>
      <c r="M137" s="157">
        <v>5.5</v>
      </c>
      <c r="N137" s="158">
        <v>6</v>
      </c>
      <c r="O137" s="159">
        <v>1</v>
      </c>
      <c r="P137" s="216" t="s">
        <v>340</v>
      </c>
      <c r="Q137" s="161" t="s">
        <v>30</v>
      </c>
      <c r="R137" s="162">
        <v>5</v>
      </c>
      <c r="S137" s="163">
        <v>150</v>
      </c>
      <c r="T137" s="163"/>
      <c r="U137" s="164">
        <v>4</v>
      </c>
      <c r="V137" s="165">
        <v>0</v>
      </c>
      <c r="W137" s="166">
        <v>-5.5</v>
      </c>
    </row>
    <row r="138" spans="1:23" s="41" customFormat="1" ht="9.75" customHeight="1">
      <c r="A138" s="29"/>
      <c r="B138" s="29"/>
      <c r="C138" s="56"/>
      <c r="D138" s="29"/>
      <c r="E138" s="29"/>
      <c r="F138" s="29"/>
      <c r="G138" s="29"/>
      <c r="H138" s="29"/>
      <c r="I138" s="56"/>
      <c r="J138" s="29"/>
      <c r="K138" s="29"/>
      <c r="L138" s="54"/>
      <c r="M138" s="29"/>
      <c r="N138" s="29"/>
      <c r="O138" s="56"/>
      <c r="P138" s="29"/>
      <c r="Q138" s="29"/>
      <c r="R138" s="29"/>
      <c r="S138" s="29"/>
      <c r="T138" s="29"/>
      <c r="U138" s="56"/>
      <c r="V138" s="29"/>
      <c r="W138" s="29"/>
    </row>
    <row r="139" spans="1:23" s="41" customFormat="1" ht="15">
      <c r="A139" s="20"/>
      <c r="B139" s="21" t="s">
        <v>5</v>
      </c>
      <c r="C139" s="22"/>
      <c r="D139" s="21"/>
      <c r="E139" s="23" t="s">
        <v>89</v>
      </c>
      <c r="F139" s="24"/>
      <c r="G139" s="25" t="s">
        <v>7</v>
      </c>
      <c r="H139" s="25"/>
      <c r="I139" s="26" t="s">
        <v>8</v>
      </c>
      <c r="J139" s="26"/>
      <c r="K139" s="27"/>
      <c r="L139" s="28">
        <v>150</v>
      </c>
      <c r="M139" s="20"/>
      <c r="N139" s="21" t="s">
        <v>5</v>
      </c>
      <c r="O139" s="22"/>
      <c r="P139" s="21"/>
      <c r="Q139" s="23" t="s">
        <v>90</v>
      </c>
      <c r="R139" s="24"/>
      <c r="S139" s="25" t="s">
        <v>7</v>
      </c>
      <c r="T139" s="25"/>
      <c r="U139" s="26" t="s">
        <v>10</v>
      </c>
      <c r="V139" s="26"/>
      <c r="W139" s="27"/>
    </row>
    <row r="140" spans="1:23" s="41" customFormat="1" ht="12.75">
      <c r="A140" s="30"/>
      <c r="B140" s="30"/>
      <c r="C140" s="31"/>
      <c r="D140" s="32"/>
      <c r="E140" s="32"/>
      <c r="F140" s="32"/>
      <c r="G140" s="33" t="s">
        <v>11</v>
      </c>
      <c r="H140" s="33"/>
      <c r="I140" s="26" t="s">
        <v>50</v>
      </c>
      <c r="J140" s="26"/>
      <c r="K140" s="27"/>
      <c r="L140" s="28">
        <v>150</v>
      </c>
      <c r="M140" s="30"/>
      <c r="N140" s="30"/>
      <c r="O140" s="31"/>
      <c r="P140" s="32"/>
      <c r="Q140" s="32"/>
      <c r="R140" s="32"/>
      <c r="S140" s="33" t="s">
        <v>11</v>
      </c>
      <c r="T140" s="33"/>
      <c r="U140" s="26" t="s">
        <v>12</v>
      </c>
      <c r="V140" s="26"/>
      <c r="W140" s="27"/>
    </row>
    <row r="141" spans="1:23" s="41" customFormat="1" ht="4.5" customHeight="1">
      <c r="A141" s="235"/>
      <c r="B141" s="236"/>
      <c r="C141" s="237"/>
      <c r="D141" s="238"/>
      <c r="E141" s="239"/>
      <c r="F141" s="240"/>
      <c r="G141" s="241"/>
      <c r="H141" s="241"/>
      <c r="I141" s="237"/>
      <c r="J141" s="236"/>
      <c r="K141" s="242"/>
      <c r="L141" s="28"/>
      <c r="M141" s="235"/>
      <c r="N141" s="236"/>
      <c r="O141" s="237"/>
      <c r="P141" s="238"/>
      <c r="Q141" s="239"/>
      <c r="R141" s="240"/>
      <c r="S141" s="241"/>
      <c r="T141" s="241"/>
      <c r="U141" s="237"/>
      <c r="V141" s="236"/>
      <c r="W141" s="242"/>
    </row>
    <row r="142" spans="1:23" s="41" customFormat="1" ht="12.75" customHeight="1">
      <c r="A142" s="243"/>
      <c r="B142" s="34"/>
      <c r="C142" s="35"/>
      <c r="D142" s="244"/>
      <c r="E142" s="245" t="s">
        <v>14</v>
      </c>
      <c r="F142" s="37" t="s">
        <v>767</v>
      </c>
      <c r="G142" s="38"/>
      <c r="H142" s="44"/>
      <c r="I142" s="44"/>
      <c r="J142" s="34"/>
      <c r="K142" s="246"/>
      <c r="L142" s="40"/>
      <c r="M142" s="243"/>
      <c r="N142" s="34"/>
      <c r="O142" s="35"/>
      <c r="P142" s="244"/>
      <c r="Q142" s="245" t="s">
        <v>14</v>
      </c>
      <c r="R142" s="37" t="s">
        <v>57</v>
      </c>
      <c r="S142" s="38"/>
      <c r="T142" s="44"/>
      <c r="U142" s="44"/>
      <c r="V142" s="34"/>
      <c r="W142" s="246"/>
    </row>
    <row r="143" spans="1:23" s="41" customFormat="1" ht="12.75" customHeight="1">
      <c r="A143" s="243"/>
      <c r="B143" s="34"/>
      <c r="C143" s="35"/>
      <c r="D143" s="244"/>
      <c r="E143" s="247" t="s">
        <v>15</v>
      </c>
      <c r="F143" s="37" t="s">
        <v>1240</v>
      </c>
      <c r="G143" s="248"/>
      <c r="H143" s="44"/>
      <c r="I143" s="44"/>
      <c r="J143" s="34"/>
      <c r="K143" s="246"/>
      <c r="L143" s="40"/>
      <c r="M143" s="243"/>
      <c r="N143" s="34"/>
      <c r="O143" s="35"/>
      <c r="P143" s="244"/>
      <c r="Q143" s="247" t="s">
        <v>15</v>
      </c>
      <c r="R143" s="37" t="s">
        <v>583</v>
      </c>
      <c r="S143" s="248"/>
      <c r="T143" s="44"/>
      <c r="U143" s="44"/>
      <c r="V143" s="34"/>
      <c r="W143" s="246"/>
    </row>
    <row r="144" spans="1:23" s="41" customFormat="1" ht="12.75" customHeight="1">
      <c r="A144" s="243"/>
      <c r="B144" s="34"/>
      <c r="C144" s="35"/>
      <c r="D144" s="244"/>
      <c r="E144" s="247" t="s">
        <v>16</v>
      </c>
      <c r="F144" s="37" t="s">
        <v>1241</v>
      </c>
      <c r="G144" s="38"/>
      <c r="H144" s="44"/>
      <c r="I144" s="44"/>
      <c r="J144" s="34"/>
      <c r="K144" s="246"/>
      <c r="L144" s="40"/>
      <c r="M144" s="243"/>
      <c r="N144" s="34"/>
      <c r="O144" s="35"/>
      <c r="P144" s="244"/>
      <c r="Q144" s="247" t="s">
        <v>16</v>
      </c>
      <c r="R144" s="37" t="s">
        <v>1242</v>
      </c>
      <c r="S144" s="38"/>
      <c r="T144" s="44"/>
      <c r="U144" s="44"/>
      <c r="V144" s="34"/>
      <c r="W144" s="246"/>
    </row>
    <row r="145" spans="1:23" s="41" customFormat="1" ht="12.75" customHeight="1">
      <c r="A145" s="243"/>
      <c r="B145" s="34"/>
      <c r="C145" s="35"/>
      <c r="D145" s="244"/>
      <c r="E145" s="245" t="s">
        <v>18</v>
      </c>
      <c r="F145" s="37" t="s">
        <v>91</v>
      </c>
      <c r="G145" s="38"/>
      <c r="H145" s="44"/>
      <c r="I145" s="44"/>
      <c r="J145" s="34"/>
      <c r="K145" s="246"/>
      <c r="L145" s="40"/>
      <c r="M145" s="243"/>
      <c r="N145" s="34"/>
      <c r="O145" s="35"/>
      <c r="P145" s="244"/>
      <c r="Q145" s="245" t="s">
        <v>18</v>
      </c>
      <c r="R145" s="37" t="s">
        <v>1243</v>
      </c>
      <c r="S145" s="38"/>
      <c r="T145" s="44"/>
      <c r="U145" s="44"/>
      <c r="V145" s="34"/>
      <c r="W145" s="246"/>
    </row>
    <row r="146" spans="1:23" s="41" customFormat="1" ht="12.75" customHeight="1">
      <c r="A146" s="250" t="s">
        <v>14</v>
      </c>
      <c r="B146" s="251" t="s">
        <v>421</v>
      </c>
      <c r="C146" s="35"/>
      <c r="D146" s="244"/>
      <c r="F146" s="38"/>
      <c r="G146" s="245" t="s">
        <v>14</v>
      </c>
      <c r="H146" s="253" t="s">
        <v>485</v>
      </c>
      <c r="I146" s="38"/>
      <c r="J146" s="248"/>
      <c r="K146" s="246"/>
      <c r="L146" s="40"/>
      <c r="M146" s="250" t="s">
        <v>14</v>
      </c>
      <c r="N146" s="251" t="s">
        <v>659</v>
      </c>
      <c r="O146" s="35"/>
      <c r="P146" s="244"/>
      <c r="R146" s="38"/>
      <c r="S146" s="245" t="s">
        <v>14</v>
      </c>
      <c r="T146" s="253" t="s">
        <v>518</v>
      </c>
      <c r="U146" s="38"/>
      <c r="V146" s="248"/>
      <c r="W146" s="246"/>
    </row>
    <row r="147" spans="1:23" s="41" customFormat="1" ht="12.75" customHeight="1">
      <c r="A147" s="254" t="s">
        <v>15</v>
      </c>
      <c r="B147" s="251" t="s">
        <v>948</v>
      </c>
      <c r="C147" s="47"/>
      <c r="D147" s="244"/>
      <c r="F147" s="255"/>
      <c r="G147" s="247" t="s">
        <v>15</v>
      </c>
      <c r="H147" s="253" t="s">
        <v>1130</v>
      </c>
      <c r="I147" s="38"/>
      <c r="J147" s="248"/>
      <c r="K147" s="246"/>
      <c r="L147" s="40"/>
      <c r="M147" s="254" t="s">
        <v>15</v>
      </c>
      <c r="N147" s="256" t="s">
        <v>998</v>
      </c>
      <c r="O147" s="47"/>
      <c r="P147" s="244"/>
      <c r="R147" s="255"/>
      <c r="S147" s="247" t="s">
        <v>15</v>
      </c>
      <c r="T147" s="253" t="s">
        <v>1006</v>
      </c>
      <c r="U147" s="38"/>
      <c r="V147" s="248"/>
      <c r="W147" s="246"/>
    </row>
    <row r="148" spans="1:23" s="41" customFormat="1" ht="12.75" customHeight="1">
      <c r="A148" s="254" t="s">
        <v>16</v>
      </c>
      <c r="B148" s="251" t="s">
        <v>1244</v>
      </c>
      <c r="C148" s="35"/>
      <c r="D148" s="244"/>
      <c r="F148" s="255"/>
      <c r="G148" s="247" t="s">
        <v>16</v>
      </c>
      <c r="H148" s="253" t="s">
        <v>150</v>
      </c>
      <c r="I148" s="38"/>
      <c r="J148" s="38"/>
      <c r="K148" s="246"/>
      <c r="L148" s="40"/>
      <c r="M148" s="254" t="s">
        <v>16</v>
      </c>
      <c r="N148" s="251" t="s">
        <v>770</v>
      </c>
      <c r="O148" s="35"/>
      <c r="P148" s="244"/>
      <c r="R148" s="255"/>
      <c r="S148" s="247" t="s">
        <v>16</v>
      </c>
      <c r="T148" s="253" t="s">
        <v>373</v>
      </c>
      <c r="U148" s="38"/>
      <c r="V148" s="38"/>
      <c r="W148" s="246"/>
    </row>
    <row r="149" spans="1:23" s="41" customFormat="1" ht="12.75" customHeight="1">
      <c r="A149" s="250" t="s">
        <v>18</v>
      </c>
      <c r="B149" s="251" t="s">
        <v>245</v>
      </c>
      <c r="C149" s="47"/>
      <c r="D149" s="244"/>
      <c r="F149" s="38"/>
      <c r="G149" s="245" t="s">
        <v>18</v>
      </c>
      <c r="H149" s="253" t="s">
        <v>889</v>
      </c>
      <c r="I149" s="110"/>
      <c r="J149" s="124" t="s">
        <v>154</v>
      </c>
      <c r="K149" s="112"/>
      <c r="L149" s="40"/>
      <c r="M149" s="250" t="s">
        <v>18</v>
      </c>
      <c r="N149" s="256" t="s">
        <v>766</v>
      </c>
      <c r="O149" s="47"/>
      <c r="P149" s="244"/>
      <c r="R149" s="38"/>
      <c r="S149" s="245" t="s">
        <v>18</v>
      </c>
      <c r="T149" s="253" t="s">
        <v>58</v>
      </c>
      <c r="U149" s="110"/>
      <c r="V149" s="124" t="s">
        <v>154</v>
      </c>
      <c r="W149" s="112"/>
    </row>
    <row r="150" spans="1:23" s="41" customFormat="1" ht="12.75" customHeight="1">
      <c r="A150" s="257"/>
      <c r="B150" s="47"/>
      <c r="C150" s="245"/>
      <c r="D150" s="244"/>
      <c r="E150" s="245" t="s">
        <v>14</v>
      </c>
      <c r="F150" s="37" t="s">
        <v>869</v>
      </c>
      <c r="G150" s="38"/>
      <c r="H150" s="258"/>
      <c r="I150" s="128" t="s">
        <v>23</v>
      </c>
      <c r="J150" s="129" t="s">
        <v>1245</v>
      </c>
      <c r="K150" s="112"/>
      <c r="L150" s="40"/>
      <c r="M150" s="257"/>
      <c r="N150" s="47"/>
      <c r="O150" s="245"/>
      <c r="P150" s="244"/>
      <c r="Q150" s="245" t="s">
        <v>14</v>
      </c>
      <c r="R150" s="37" t="s">
        <v>1246</v>
      </c>
      <c r="S150" s="38"/>
      <c r="T150" s="258"/>
      <c r="U150" s="128" t="s">
        <v>23</v>
      </c>
      <c r="V150" s="129" t="s">
        <v>1247</v>
      </c>
      <c r="W150" s="112"/>
    </row>
    <row r="151" spans="1:23" s="41" customFormat="1" ht="12.75" customHeight="1">
      <c r="A151" s="243"/>
      <c r="B151" s="130" t="s">
        <v>25</v>
      </c>
      <c r="C151" s="35"/>
      <c r="D151" s="244"/>
      <c r="E151" s="247" t="s">
        <v>15</v>
      </c>
      <c r="F151" s="37" t="s">
        <v>1248</v>
      </c>
      <c r="G151" s="38"/>
      <c r="H151" s="44"/>
      <c r="I151" s="128" t="s">
        <v>27</v>
      </c>
      <c r="J151" s="131" t="s">
        <v>1249</v>
      </c>
      <c r="K151" s="112"/>
      <c r="L151" s="40"/>
      <c r="M151" s="243"/>
      <c r="N151" s="130" t="s">
        <v>25</v>
      </c>
      <c r="O151" s="35"/>
      <c r="P151" s="244"/>
      <c r="Q151" s="247" t="s">
        <v>15</v>
      </c>
      <c r="R151" s="37" t="s">
        <v>576</v>
      </c>
      <c r="S151" s="38"/>
      <c r="T151" s="44"/>
      <c r="U151" s="128" t="s">
        <v>27</v>
      </c>
      <c r="V151" s="131" t="s">
        <v>1247</v>
      </c>
      <c r="W151" s="112"/>
    </row>
    <row r="152" spans="1:23" s="41" customFormat="1" ht="12.75" customHeight="1">
      <c r="A152" s="243"/>
      <c r="B152" s="130" t="s">
        <v>1250</v>
      </c>
      <c r="C152" s="35"/>
      <c r="D152" s="244"/>
      <c r="E152" s="247" t="s">
        <v>16</v>
      </c>
      <c r="F152" s="37" t="s">
        <v>460</v>
      </c>
      <c r="G152" s="248"/>
      <c r="H152" s="44"/>
      <c r="I152" s="128" t="s">
        <v>30</v>
      </c>
      <c r="J152" s="131" t="s">
        <v>1251</v>
      </c>
      <c r="K152" s="112"/>
      <c r="L152" s="40"/>
      <c r="M152" s="243"/>
      <c r="N152" s="130" t="s">
        <v>1252</v>
      </c>
      <c r="O152" s="35"/>
      <c r="P152" s="244"/>
      <c r="Q152" s="247" t="s">
        <v>16</v>
      </c>
      <c r="R152" s="37" t="s">
        <v>1253</v>
      </c>
      <c r="S152" s="248"/>
      <c r="T152" s="44"/>
      <c r="U152" s="128" t="s">
        <v>30</v>
      </c>
      <c r="V152" s="131" t="s">
        <v>1254</v>
      </c>
      <c r="W152" s="112"/>
    </row>
    <row r="153" spans="1:23" s="41" customFormat="1" ht="12.75" customHeight="1">
      <c r="A153" s="259"/>
      <c r="B153" s="45"/>
      <c r="C153" s="45"/>
      <c r="D153" s="244"/>
      <c r="E153" s="245" t="s">
        <v>18</v>
      </c>
      <c r="F153" s="251" t="s">
        <v>1255</v>
      </c>
      <c r="G153" s="45"/>
      <c r="H153" s="45"/>
      <c r="I153" s="134" t="s">
        <v>31</v>
      </c>
      <c r="J153" s="131" t="s">
        <v>1256</v>
      </c>
      <c r="K153" s="135"/>
      <c r="L153" s="48"/>
      <c r="M153" s="259"/>
      <c r="N153" s="45"/>
      <c r="O153" s="45"/>
      <c r="P153" s="244"/>
      <c r="Q153" s="245" t="s">
        <v>18</v>
      </c>
      <c r="R153" s="251" t="s">
        <v>1257</v>
      </c>
      <c r="S153" s="45"/>
      <c r="T153" s="45"/>
      <c r="U153" s="134" t="s">
        <v>31</v>
      </c>
      <c r="V153" s="131" t="s">
        <v>1258</v>
      </c>
      <c r="W153" s="135"/>
    </row>
    <row r="154" spans="1:23" ht="4.5" customHeight="1">
      <c r="A154" s="260"/>
      <c r="B154" s="261"/>
      <c r="C154" s="262"/>
      <c r="D154" s="263"/>
      <c r="E154" s="264"/>
      <c r="F154" s="265"/>
      <c r="G154" s="266"/>
      <c r="H154" s="266"/>
      <c r="I154" s="262"/>
      <c r="J154" s="261"/>
      <c r="K154" s="267"/>
      <c r="M154" s="260"/>
      <c r="N154" s="261"/>
      <c r="O154" s="262"/>
      <c r="P154" s="263"/>
      <c r="Q154" s="264"/>
      <c r="R154" s="265"/>
      <c r="S154" s="266"/>
      <c r="T154" s="266"/>
      <c r="U154" s="262"/>
      <c r="V154" s="261"/>
      <c r="W154" s="267"/>
    </row>
    <row r="155" spans="1:23" ht="12.75" customHeight="1">
      <c r="A155" s="146"/>
      <c r="B155" s="146" t="s">
        <v>32</v>
      </c>
      <c r="C155" s="147"/>
      <c r="D155" s="148" t="s">
        <v>33</v>
      </c>
      <c r="E155" s="148" t="s">
        <v>34</v>
      </c>
      <c r="F155" s="148" t="s">
        <v>35</v>
      </c>
      <c r="G155" s="149" t="s">
        <v>36</v>
      </c>
      <c r="H155" s="150"/>
      <c r="I155" s="147" t="s">
        <v>37</v>
      </c>
      <c r="J155" s="148" t="s">
        <v>32</v>
      </c>
      <c r="K155" s="146" t="s">
        <v>38</v>
      </c>
      <c r="L155" s="28">
        <v>150</v>
      </c>
      <c r="M155" s="146"/>
      <c r="N155" s="146" t="s">
        <v>32</v>
      </c>
      <c r="O155" s="147"/>
      <c r="P155" s="148" t="s">
        <v>33</v>
      </c>
      <c r="Q155" s="148" t="s">
        <v>34</v>
      </c>
      <c r="R155" s="148" t="s">
        <v>35</v>
      </c>
      <c r="S155" s="149" t="s">
        <v>36</v>
      </c>
      <c r="T155" s="150"/>
      <c r="U155" s="147" t="s">
        <v>37</v>
      </c>
      <c r="V155" s="148" t="s">
        <v>32</v>
      </c>
      <c r="W155" s="146" t="s">
        <v>38</v>
      </c>
    </row>
    <row r="156" spans="1:23" ht="12.75">
      <c r="A156" s="152" t="s">
        <v>38</v>
      </c>
      <c r="B156" s="213" t="s">
        <v>39</v>
      </c>
      <c r="C156" s="214" t="s">
        <v>40</v>
      </c>
      <c r="D156" s="215" t="s">
        <v>41</v>
      </c>
      <c r="E156" s="215" t="s">
        <v>42</v>
      </c>
      <c r="F156" s="215"/>
      <c r="G156" s="155" t="s">
        <v>40</v>
      </c>
      <c r="H156" s="155" t="s">
        <v>37</v>
      </c>
      <c r="I156" s="153"/>
      <c r="J156" s="152" t="s">
        <v>39</v>
      </c>
      <c r="K156" s="152"/>
      <c r="L156" s="28">
        <v>150</v>
      </c>
      <c r="M156" s="152" t="s">
        <v>38</v>
      </c>
      <c r="N156" s="213" t="s">
        <v>39</v>
      </c>
      <c r="O156" s="214" t="s">
        <v>40</v>
      </c>
      <c r="P156" s="215" t="s">
        <v>41</v>
      </c>
      <c r="Q156" s="215" t="s">
        <v>42</v>
      </c>
      <c r="R156" s="215"/>
      <c r="S156" s="155" t="s">
        <v>40</v>
      </c>
      <c r="T156" s="155" t="s">
        <v>37</v>
      </c>
      <c r="U156" s="153"/>
      <c r="V156" s="152" t="s">
        <v>39</v>
      </c>
      <c r="W156" s="152"/>
    </row>
    <row r="157" spans="1:23" ht="16.5" customHeight="1">
      <c r="A157" s="157">
        <v>-5.25</v>
      </c>
      <c r="B157" s="158">
        <v>0</v>
      </c>
      <c r="C157" s="159">
        <v>1</v>
      </c>
      <c r="D157" s="216" t="s">
        <v>43</v>
      </c>
      <c r="E157" s="161" t="s">
        <v>27</v>
      </c>
      <c r="F157" s="162">
        <v>8</v>
      </c>
      <c r="G157" s="163"/>
      <c r="H157" s="163">
        <v>100</v>
      </c>
      <c r="I157" s="164">
        <v>8</v>
      </c>
      <c r="J157" s="165">
        <v>6</v>
      </c>
      <c r="K157" s="166">
        <v>5.25</v>
      </c>
      <c r="L157" s="28"/>
      <c r="M157" s="157">
        <v>-7.75</v>
      </c>
      <c r="N157" s="158">
        <v>0</v>
      </c>
      <c r="O157" s="159">
        <v>1</v>
      </c>
      <c r="P157" s="216" t="s">
        <v>305</v>
      </c>
      <c r="Q157" s="161" t="s">
        <v>30</v>
      </c>
      <c r="R157" s="162">
        <v>9</v>
      </c>
      <c r="S157" s="163"/>
      <c r="T157" s="163">
        <v>140</v>
      </c>
      <c r="U157" s="164">
        <v>8</v>
      </c>
      <c r="V157" s="165">
        <v>6</v>
      </c>
      <c r="W157" s="166">
        <v>7.75</v>
      </c>
    </row>
    <row r="158" spans="1:23" ht="16.5" customHeight="1">
      <c r="A158" s="157">
        <v>0.625</v>
      </c>
      <c r="B158" s="158">
        <v>3</v>
      </c>
      <c r="C158" s="159">
        <v>4</v>
      </c>
      <c r="D158" s="224" t="s">
        <v>69</v>
      </c>
      <c r="E158" s="161" t="s">
        <v>23</v>
      </c>
      <c r="F158" s="162">
        <v>8</v>
      </c>
      <c r="G158" s="163">
        <v>120</v>
      </c>
      <c r="H158" s="163"/>
      <c r="I158" s="164">
        <v>7</v>
      </c>
      <c r="J158" s="165">
        <v>3</v>
      </c>
      <c r="K158" s="166">
        <v>-0.625</v>
      </c>
      <c r="L158" s="28"/>
      <c r="M158" s="157">
        <v>5.125</v>
      </c>
      <c r="N158" s="158">
        <v>6</v>
      </c>
      <c r="O158" s="159">
        <v>4</v>
      </c>
      <c r="P158" s="216" t="s">
        <v>675</v>
      </c>
      <c r="Q158" s="161" t="s">
        <v>27</v>
      </c>
      <c r="R158" s="162">
        <v>11</v>
      </c>
      <c r="S158" s="163">
        <v>400</v>
      </c>
      <c r="T158" s="163"/>
      <c r="U158" s="164">
        <v>7</v>
      </c>
      <c r="V158" s="165">
        <v>0</v>
      </c>
      <c r="W158" s="166">
        <v>-5.125</v>
      </c>
    </row>
    <row r="159" spans="1:23" ht="16.5" customHeight="1">
      <c r="A159" s="157">
        <v>1.5</v>
      </c>
      <c r="B159" s="158">
        <v>6</v>
      </c>
      <c r="C159" s="159">
        <v>2</v>
      </c>
      <c r="D159" s="216" t="s">
        <v>68</v>
      </c>
      <c r="E159" s="161" t="s">
        <v>23</v>
      </c>
      <c r="F159" s="162">
        <v>9</v>
      </c>
      <c r="G159" s="163">
        <v>150</v>
      </c>
      <c r="H159" s="163"/>
      <c r="I159" s="164">
        <v>6</v>
      </c>
      <c r="J159" s="165">
        <v>0</v>
      </c>
      <c r="K159" s="166">
        <v>-1.5</v>
      </c>
      <c r="L159" s="28"/>
      <c r="M159" s="157">
        <v>2.75</v>
      </c>
      <c r="N159" s="158">
        <v>4</v>
      </c>
      <c r="O159" s="159">
        <v>2</v>
      </c>
      <c r="P159" s="216" t="s">
        <v>1259</v>
      </c>
      <c r="Q159" s="161" t="s">
        <v>30</v>
      </c>
      <c r="R159" s="162">
        <v>9</v>
      </c>
      <c r="S159" s="163">
        <v>300</v>
      </c>
      <c r="T159" s="163"/>
      <c r="U159" s="164">
        <v>6</v>
      </c>
      <c r="V159" s="165">
        <v>2</v>
      </c>
      <c r="W159" s="166">
        <v>-2.75</v>
      </c>
    </row>
    <row r="160" spans="1:23" ht="16.5" customHeight="1">
      <c r="A160" s="157">
        <v>0.625</v>
      </c>
      <c r="B160" s="158">
        <v>3</v>
      </c>
      <c r="C160" s="159">
        <v>3</v>
      </c>
      <c r="D160" s="224" t="s">
        <v>69</v>
      </c>
      <c r="E160" s="161" t="s">
        <v>23</v>
      </c>
      <c r="F160" s="162">
        <v>8</v>
      </c>
      <c r="G160" s="163">
        <v>120</v>
      </c>
      <c r="H160" s="163"/>
      <c r="I160" s="164">
        <v>5</v>
      </c>
      <c r="J160" s="165">
        <v>3</v>
      </c>
      <c r="K160" s="166">
        <v>-0.625</v>
      </c>
      <c r="L160" s="28"/>
      <c r="M160" s="157">
        <v>-1.875</v>
      </c>
      <c r="N160" s="158">
        <v>2</v>
      </c>
      <c r="O160" s="159">
        <v>3</v>
      </c>
      <c r="P160" s="216" t="s">
        <v>480</v>
      </c>
      <c r="Q160" s="161" t="s">
        <v>27</v>
      </c>
      <c r="R160" s="162">
        <v>10</v>
      </c>
      <c r="S160" s="163">
        <v>130</v>
      </c>
      <c r="T160" s="163"/>
      <c r="U160" s="164">
        <v>5</v>
      </c>
      <c r="V160" s="165">
        <v>4</v>
      </c>
      <c r="W160" s="166">
        <v>1.875</v>
      </c>
    </row>
    <row r="161" spans="1:23" s="41" customFormat="1" ht="30" customHeight="1">
      <c r="A161" s="29"/>
      <c r="B161" s="29"/>
      <c r="C161" s="56"/>
      <c r="D161" s="29"/>
      <c r="E161" s="29"/>
      <c r="F161" s="29"/>
      <c r="G161" s="29"/>
      <c r="H161" s="29"/>
      <c r="I161" s="56"/>
      <c r="J161" s="29"/>
      <c r="K161" s="29"/>
      <c r="L161" s="54"/>
      <c r="M161" s="29"/>
      <c r="N161" s="29"/>
      <c r="O161" s="56"/>
      <c r="P161" s="29"/>
      <c r="Q161" s="29"/>
      <c r="R161" s="225"/>
      <c r="S161" s="29"/>
      <c r="T161" s="29"/>
      <c r="U161" s="56"/>
      <c r="V161" s="29"/>
      <c r="W161" s="29"/>
    </row>
    <row r="162" spans="1:23" s="41" customFormat="1" ht="15">
      <c r="A162" s="20"/>
      <c r="B162" s="21" t="s">
        <v>5</v>
      </c>
      <c r="C162" s="22"/>
      <c r="D162" s="21"/>
      <c r="E162" s="23" t="s">
        <v>96</v>
      </c>
      <c r="F162" s="24"/>
      <c r="G162" s="25" t="s">
        <v>7</v>
      </c>
      <c r="H162" s="25"/>
      <c r="I162" s="26" t="s">
        <v>46</v>
      </c>
      <c r="J162" s="26"/>
      <c r="K162" s="27"/>
      <c r="L162" s="28">
        <v>150</v>
      </c>
      <c r="M162" s="20"/>
      <c r="N162" s="21" t="s">
        <v>5</v>
      </c>
      <c r="O162" s="22"/>
      <c r="P162" s="21"/>
      <c r="Q162" s="23" t="s">
        <v>97</v>
      </c>
      <c r="R162" s="24"/>
      <c r="S162" s="25" t="s">
        <v>7</v>
      </c>
      <c r="T162" s="25"/>
      <c r="U162" s="26" t="s">
        <v>48</v>
      </c>
      <c r="V162" s="26"/>
      <c r="W162" s="27"/>
    </row>
    <row r="163" spans="1:23" s="41" customFormat="1" ht="12.75">
      <c r="A163" s="30"/>
      <c r="B163" s="30"/>
      <c r="C163" s="31"/>
      <c r="D163" s="32"/>
      <c r="E163" s="32"/>
      <c r="F163" s="32"/>
      <c r="G163" s="33" t="s">
        <v>11</v>
      </c>
      <c r="H163" s="33"/>
      <c r="I163" s="26" t="s">
        <v>13</v>
      </c>
      <c r="J163" s="26"/>
      <c r="K163" s="27"/>
      <c r="L163" s="28">
        <v>150</v>
      </c>
      <c r="M163" s="30"/>
      <c r="N163" s="30"/>
      <c r="O163" s="31"/>
      <c r="P163" s="32"/>
      <c r="Q163" s="32"/>
      <c r="R163" s="32"/>
      <c r="S163" s="33" t="s">
        <v>11</v>
      </c>
      <c r="T163" s="33"/>
      <c r="U163" s="26" t="s">
        <v>49</v>
      </c>
      <c r="V163" s="26"/>
      <c r="W163" s="27"/>
    </row>
    <row r="164" spans="1:23" s="41" customFormat="1" ht="4.5" customHeight="1">
      <c r="A164" s="235"/>
      <c r="B164" s="236"/>
      <c r="C164" s="237"/>
      <c r="D164" s="238"/>
      <c r="E164" s="239"/>
      <c r="F164" s="240"/>
      <c r="G164" s="241"/>
      <c r="H164" s="241"/>
      <c r="I164" s="237"/>
      <c r="J164" s="236"/>
      <c r="K164" s="242"/>
      <c r="L164" s="28"/>
      <c r="M164" s="235"/>
      <c r="N164" s="236"/>
      <c r="O164" s="237"/>
      <c r="P164" s="238"/>
      <c r="Q164" s="239"/>
      <c r="R164" s="240"/>
      <c r="S164" s="241"/>
      <c r="T164" s="241"/>
      <c r="U164" s="237"/>
      <c r="V164" s="236"/>
      <c r="W164" s="242"/>
    </row>
    <row r="165" spans="1:23" s="41" customFormat="1" ht="12.75" customHeight="1">
      <c r="A165" s="243"/>
      <c r="B165" s="34"/>
      <c r="C165" s="35"/>
      <c r="D165" s="244"/>
      <c r="E165" s="245" t="s">
        <v>14</v>
      </c>
      <c r="F165" s="37" t="s">
        <v>1260</v>
      </c>
      <c r="G165" s="38"/>
      <c r="H165" s="44"/>
      <c r="I165" s="44"/>
      <c r="J165" s="34"/>
      <c r="K165" s="246"/>
      <c r="L165" s="40"/>
      <c r="M165" s="243"/>
      <c r="N165" s="34"/>
      <c r="O165" s="35"/>
      <c r="P165" s="244"/>
      <c r="Q165" s="245" t="s">
        <v>14</v>
      </c>
      <c r="R165" s="37" t="s">
        <v>88</v>
      </c>
      <c r="S165" s="38"/>
      <c r="T165" s="44"/>
      <c r="U165" s="44"/>
      <c r="V165" s="34"/>
      <c r="W165" s="246"/>
    </row>
    <row r="166" spans="1:23" s="41" customFormat="1" ht="12.75" customHeight="1">
      <c r="A166" s="243"/>
      <c r="B166" s="34"/>
      <c r="C166" s="35"/>
      <c r="D166" s="244"/>
      <c r="E166" s="247" t="s">
        <v>15</v>
      </c>
      <c r="F166" s="37" t="s">
        <v>376</v>
      </c>
      <c r="G166" s="248"/>
      <c r="H166" s="44"/>
      <c r="I166" s="44"/>
      <c r="J166" s="34"/>
      <c r="K166" s="246"/>
      <c r="L166" s="40"/>
      <c r="M166" s="243"/>
      <c r="N166" s="34"/>
      <c r="O166" s="35"/>
      <c r="P166" s="244"/>
      <c r="Q166" s="247" t="s">
        <v>15</v>
      </c>
      <c r="R166" s="37" t="s">
        <v>1261</v>
      </c>
      <c r="S166" s="248"/>
      <c r="T166" s="44"/>
      <c r="U166" s="44"/>
      <c r="V166" s="34"/>
      <c r="W166" s="246"/>
    </row>
    <row r="167" spans="1:23" s="41" customFormat="1" ht="12.75" customHeight="1">
      <c r="A167" s="243"/>
      <c r="B167" s="34"/>
      <c r="C167" s="35"/>
      <c r="D167" s="244"/>
      <c r="E167" s="247" t="s">
        <v>16</v>
      </c>
      <c r="F167" s="37" t="s">
        <v>187</v>
      </c>
      <c r="G167" s="38"/>
      <c r="H167" s="44"/>
      <c r="I167" s="44"/>
      <c r="J167" s="34"/>
      <c r="K167" s="246"/>
      <c r="L167" s="40"/>
      <c r="M167" s="243"/>
      <c r="N167" s="34"/>
      <c r="O167" s="35"/>
      <c r="P167" s="244"/>
      <c r="Q167" s="247" t="s">
        <v>16</v>
      </c>
      <c r="R167" s="37" t="s">
        <v>772</v>
      </c>
      <c r="S167" s="38"/>
      <c r="T167" s="44"/>
      <c r="U167" s="44"/>
      <c r="V167" s="34"/>
      <c r="W167" s="246"/>
    </row>
    <row r="168" spans="1:23" s="41" customFormat="1" ht="12.75" customHeight="1">
      <c r="A168" s="243"/>
      <c r="B168" s="34"/>
      <c r="C168" s="35"/>
      <c r="D168" s="244"/>
      <c r="E168" s="245" t="s">
        <v>18</v>
      </c>
      <c r="F168" s="37" t="s">
        <v>181</v>
      </c>
      <c r="G168" s="38"/>
      <c r="H168" s="44"/>
      <c r="I168" s="44"/>
      <c r="J168" s="34"/>
      <c r="K168" s="246"/>
      <c r="L168" s="40"/>
      <c r="M168" s="243"/>
      <c r="N168" s="34"/>
      <c r="O168" s="35"/>
      <c r="P168" s="244"/>
      <c r="Q168" s="245" t="s">
        <v>18</v>
      </c>
      <c r="R168" s="37" t="s">
        <v>51</v>
      </c>
      <c r="S168" s="38"/>
      <c r="T168" s="44"/>
      <c r="U168" s="44"/>
      <c r="V168" s="34"/>
      <c r="W168" s="246"/>
    </row>
    <row r="169" spans="1:23" s="41" customFormat="1" ht="12.75" customHeight="1">
      <c r="A169" s="250" t="s">
        <v>14</v>
      </c>
      <c r="B169" s="251" t="s">
        <v>1262</v>
      </c>
      <c r="C169" s="35"/>
      <c r="D169" s="244"/>
      <c r="F169" s="38"/>
      <c r="G169" s="245" t="s">
        <v>14</v>
      </c>
      <c r="H169" s="253" t="s">
        <v>1263</v>
      </c>
      <c r="I169" s="38"/>
      <c r="J169" s="248"/>
      <c r="K169" s="246"/>
      <c r="L169" s="40"/>
      <c r="M169" s="250" t="s">
        <v>14</v>
      </c>
      <c r="N169" s="251" t="s">
        <v>1264</v>
      </c>
      <c r="O169" s="35"/>
      <c r="P169" s="244"/>
      <c r="R169" s="38"/>
      <c r="S169" s="245" t="s">
        <v>14</v>
      </c>
      <c r="T169" s="253" t="s">
        <v>19</v>
      </c>
      <c r="U169" s="38"/>
      <c r="V169" s="248"/>
      <c r="W169" s="246"/>
    </row>
    <row r="170" spans="1:23" s="41" customFormat="1" ht="12.75" customHeight="1">
      <c r="A170" s="254" t="s">
        <v>15</v>
      </c>
      <c r="B170" s="251" t="s">
        <v>1265</v>
      </c>
      <c r="C170" s="47"/>
      <c r="D170" s="244"/>
      <c r="F170" s="255"/>
      <c r="G170" s="247" t="s">
        <v>15</v>
      </c>
      <c r="H170" s="253" t="s">
        <v>814</v>
      </c>
      <c r="I170" s="38"/>
      <c r="J170" s="248"/>
      <c r="K170" s="246"/>
      <c r="L170" s="40"/>
      <c r="M170" s="254" t="s">
        <v>15</v>
      </c>
      <c r="N170" s="251" t="s">
        <v>508</v>
      </c>
      <c r="O170" s="47"/>
      <c r="P170" s="244"/>
      <c r="R170" s="255"/>
      <c r="S170" s="247" t="s">
        <v>15</v>
      </c>
      <c r="T170" s="253" t="s">
        <v>486</v>
      </c>
      <c r="U170" s="38"/>
      <c r="V170" s="248"/>
      <c r="W170" s="246"/>
    </row>
    <row r="171" spans="1:23" s="41" customFormat="1" ht="12.75" customHeight="1">
      <c r="A171" s="254" t="s">
        <v>16</v>
      </c>
      <c r="B171" s="251" t="s">
        <v>52</v>
      </c>
      <c r="C171" s="35"/>
      <c r="D171" s="244"/>
      <c r="F171" s="255"/>
      <c r="G171" s="247" t="s">
        <v>16</v>
      </c>
      <c r="H171" s="253" t="s">
        <v>173</v>
      </c>
      <c r="I171" s="38"/>
      <c r="J171" s="38"/>
      <c r="K171" s="246"/>
      <c r="L171" s="40"/>
      <c r="M171" s="254" t="s">
        <v>16</v>
      </c>
      <c r="N171" s="251" t="s">
        <v>184</v>
      </c>
      <c r="O171" s="35"/>
      <c r="P171" s="244"/>
      <c r="R171" s="255"/>
      <c r="S171" s="247" t="s">
        <v>16</v>
      </c>
      <c r="T171" s="253" t="s">
        <v>1266</v>
      </c>
      <c r="U171" s="38"/>
      <c r="V171" s="38"/>
      <c r="W171" s="246"/>
    </row>
    <row r="172" spans="1:23" s="41" customFormat="1" ht="12.75" customHeight="1">
      <c r="A172" s="250" t="s">
        <v>18</v>
      </c>
      <c r="B172" s="251" t="s">
        <v>374</v>
      </c>
      <c r="C172" s="47"/>
      <c r="D172" s="244"/>
      <c r="F172" s="38"/>
      <c r="G172" s="245" t="s">
        <v>18</v>
      </c>
      <c r="H172" s="253" t="s">
        <v>1267</v>
      </c>
      <c r="I172" s="110"/>
      <c r="J172" s="124" t="s">
        <v>154</v>
      </c>
      <c r="K172" s="112"/>
      <c r="L172" s="40"/>
      <c r="M172" s="250" t="s">
        <v>18</v>
      </c>
      <c r="N172" s="251" t="s">
        <v>1268</v>
      </c>
      <c r="O172" s="47"/>
      <c r="P172" s="244"/>
      <c r="R172" s="38"/>
      <c r="S172" s="245" t="s">
        <v>18</v>
      </c>
      <c r="T172" s="253" t="s">
        <v>1143</v>
      </c>
      <c r="U172" s="110"/>
      <c r="V172" s="124" t="s">
        <v>154</v>
      </c>
      <c r="W172" s="112"/>
    </row>
    <row r="173" spans="1:23" s="41" customFormat="1" ht="12.75" customHeight="1">
      <c r="A173" s="257"/>
      <c r="B173" s="47"/>
      <c r="C173" s="245"/>
      <c r="D173" s="244"/>
      <c r="E173" s="245" t="s">
        <v>14</v>
      </c>
      <c r="F173" s="37" t="s">
        <v>24</v>
      </c>
      <c r="G173" s="38"/>
      <c r="H173" s="258"/>
      <c r="I173" s="128" t="s">
        <v>23</v>
      </c>
      <c r="J173" s="129" t="s">
        <v>1269</v>
      </c>
      <c r="K173" s="112"/>
      <c r="L173" s="40"/>
      <c r="M173" s="257"/>
      <c r="N173" s="47"/>
      <c r="O173" s="245"/>
      <c r="P173" s="244"/>
      <c r="Q173" s="245" t="s">
        <v>14</v>
      </c>
      <c r="R173" s="37" t="s">
        <v>1270</v>
      </c>
      <c r="S173" s="38"/>
      <c r="T173" s="258"/>
      <c r="U173" s="128" t="s">
        <v>23</v>
      </c>
      <c r="V173" s="129" t="s">
        <v>1271</v>
      </c>
      <c r="W173" s="112"/>
    </row>
    <row r="174" spans="1:23" s="41" customFormat="1" ht="12.75" customHeight="1">
      <c r="A174" s="243"/>
      <c r="B174" s="130" t="s">
        <v>25</v>
      </c>
      <c r="C174" s="35"/>
      <c r="D174" s="244"/>
      <c r="E174" s="247" t="s">
        <v>15</v>
      </c>
      <c r="F174" s="37" t="s">
        <v>211</v>
      </c>
      <c r="G174" s="38"/>
      <c r="H174" s="44"/>
      <c r="I174" s="128" t="s">
        <v>27</v>
      </c>
      <c r="J174" s="131" t="s">
        <v>1269</v>
      </c>
      <c r="K174" s="112"/>
      <c r="L174" s="40"/>
      <c r="M174" s="243"/>
      <c r="N174" s="130" t="s">
        <v>25</v>
      </c>
      <c r="O174" s="35"/>
      <c r="P174" s="244"/>
      <c r="Q174" s="247" t="s">
        <v>15</v>
      </c>
      <c r="R174" s="37" t="s">
        <v>17</v>
      </c>
      <c r="S174" s="38"/>
      <c r="T174" s="44"/>
      <c r="U174" s="128" t="s">
        <v>27</v>
      </c>
      <c r="V174" s="131" t="s">
        <v>1271</v>
      </c>
      <c r="W174" s="112"/>
    </row>
    <row r="175" spans="1:23" s="41" customFormat="1" ht="12.75" customHeight="1">
      <c r="A175" s="243"/>
      <c r="B175" s="130" t="s">
        <v>1272</v>
      </c>
      <c r="C175" s="35"/>
      <c r="D175" s="244"/>
      <c r="E175" s="247" t="s">
        <v>16</v>
      </c>
      <c r="F175" s="37" t="s">
        <v>1273</v>
      </c>
      <c r="G175" s="248"/>
      <c r="H175" s="44"/>
      <c r="I175" s="128" t="s">
        <v>30</v>
      </c>
      <c r="J175" s="131" t="s">
        <v>1274</v>
      </c>
      <c r="K175" s="112"/>
      <c r="L175" s="40"/>
      <c r="M175" s="243"/>
      <c r="N175" s="130" t="s">
        <v>1275</v>
      </c>
      <c r="O175" s="35"/>
      <c r="P175" s="244"/>
      <c r="Q175" s="247" t="s">
        <v>16</v>
      </c>
      <c r="R175" s="37" t="s">
        <v>940</v>
      </c>
      <c r="S175" s="248"/>
      <c r="T175" s="44"/>
      <c r="U175" s="128" t="s">
        <v>30</v>
      </c>
      <c r="V175" s="131" t="s">
        <v>1276</v>
      </c>
      <c r="W175" s="112"/>
    </row>
    <row r="176" spans="1:23" s="41" customFormat="1" ht="12.75" customHeight="1">
      <c r="A176" s="259"/>
      <c r="B176" s="45"/>
      <c r="C176" s="45"/>
      <c r="D176" s="244"/>
      <c r="E176" s="245" t="s">
        <v>18</v>
      </c>
      <c r="F176" s="251" t="s">
        <v>365</v>
      </c>
      <c r="G176" s="45"/>
      <c r="H176" s="45"/>
      <c r="I176" s="134" t="s">
        <v>31</v>
      </c>
      <c r="J176" s="131" t="s">
        <v>1274</v>
      </c>
      <c r="K176" s="135"/>
      <c r="L176" s="48"/>
      <c r="M176" s="259"/>
      <c r="N176" s="45"/>
      <c r="O176" s="45"/>
      <c r="P176" s="244"/>
      <c r="Q176" s="245" t="s">
        <v>18</v>
      </c>
      <c r="R176" s="251" t="s">
        <v>22</v>
      </c>
      <c r="S176" s="45"/>
      <c r="T176" s="45"/>
      <c r="U176" s="134" t="s">
        <v>31</v>
      </c>
      <c r="V176" s="131" t="s">
        <v>1276</v>
      </c>
      <c r="W176" s="135"/>
    </row>
    <row r="177" spans="1:23" ht="4.5" customHeight="1">
      <c r="A177" s="260"/>
      <c r="B177" s="261"/>
      <c r="C177" s="262"/>
      <c r="D177" s="263"/>
      <c r="E177" s="264"/>
      <c r="F177" s="265"/>
      <c r="G177" s="266"/>
      <c r="H177" s="266"/>
      <c r="I177" s="262"/>
      <c r="J177" s="261"/>
      <c r="K177" s="267"/>
      <c r="M177" s="260"/>
      <c r="N177" s="261"/>
      <c r="O177" s="262"/>
      <c r="P177" s="263"/>
      <c r="Q177" s="264"/>
      <c r="R177" s="265"/>
      <c r="S177" s="266"/>
      <c r="T177" s="266"/>
      <c r="U177" s="262"/>
      <c r="V177" s="261"/>
      <c r="W177" s="267"/>
    </row>
    <row r="178" spans="1:23" ht="12.75" customHeight="1">
      <c r="A178" s="146"/>
      <c r="B178" s="146" t="s">
        <v>32</v>
      </c>
      <c r="C178" s="147"/>
      <c r="D178" s="148" t="s">
        <v>33</v>
      </c>
      <c r="E178" s="148" t="s">
        <v>34</v>
      </c>
      <c r="F178" s="148" t="s">
        <v>35</v>
      </c>
      <c r="G178" s="149" t="s">
        <v>36</v>
      </c>
      <c r="H178" s="150"/>
      <c r="I178" s="147" t="s">
        <v>37</v>
      </c>
      <c r="J178" s="148" t="s">
        <v>32</v>
      </c>
      <c r="K178" s="146" t="s">
        <v>38</v>
      </c>
      <c r="L178" s="28">
        <v>150</v>
      </c>
      <c r="M178" s="146"/>
      <c r="N178" s="146" t="s">
        <v>32</v>
      </c>
      <c r="O178" s="147"/>
      <c r="P178" s="148" t="s">
        <v>33</v>
      </c>
      <c r="Q178" s="148" t="s">
        <v>34</v>
      </c>
      <c r="R178" s="148" t="s">
        <v>35</v>
      </c>
      <c r="S178" s="149" t="s">
        <v>36</v>
      </c>
      <c r="T178" s="150"/>
      <c r="U178" s="147" t="s">
        <v>37</v>
      </c>
      <c r="V178" s="148" t="s">
        <v>32</v>
      </c>
      <c r="W178" s="146" t="s">
        <v>38</v>
      </c>
    </row>
    <row r="179" spans="1:23" ht="12.75">
      <c r="A179" s="152" t="s">
        <v>38</v>
      </c>
      <c r="B179" s="213" t="s">
        <v>39</v>
      </c>
      <c r="C179" s="214" t="s">
        <v>40</v>
      </c>
      <c r="D179" s="215" t="s">
        <v>41</v>
      </c>
      <c r="E179" s="215" t="s">
        <v>42</v>
      </c>
      <c r="F179" s="215"/>
      <c r="G179" s="155" t="s">
        <v>40</v>
      </c>
      <c r="H179" s="155" t="s">
        <v>37</v>
      </c>
      <c r="I179" s="153"/>
      <c r="J179" s="152" t="s">
        <v>39</v>
      </c>
      <c r="K179" s="152"/>
      <c r="L179" s="28">
        <v>150</v>
      </c>
      <c r="M179" s="152" t="s">
        <v>38</v>
      </c>
      <c r="N179" s="213" t="s">
        <v>39</v>
      </c>
      <c r="O179" s="214" t="s">
        <v>40</v>
      </c>
      <c r="P179" s="215" t="s">
        <v>41</v>
      </c>
      <c r="Q179" s="215" t="s">
        <v>42</v>
      </c>
      <c r="R179" s="215"/>
      <c r="S179" s="155" t="s">
        <v>40</v>
      </c>
      <c r="T179" s="155" t="s">
        <v>37</v>
      </c>
      <c r="U179" s="153"/>
      <c r="V179" s="152" t="s">
        <v>39</v>
      </c>
      <c r="W179" s="152"/>
    </row>
    <row r="180" spans="1:23" ht="16.5" customHeight="1">
      <c r="A180" s="157">
        <v>-2.875</v>
      </c>
      <c r="B180" s="158">
        <v>2</v>
      </c>
      <c r="C180" s="159">
        <v>1</v>
      </c>
      <c r="D180" s="216" t="s">
        <v>272</v>
      </c>
      <c r="E180" s="161" t="s">
        <v>23</v>
      </c>
      <c r="F180" s="162">
        <v>8</v>
      </c>
      <c r="G180" s="163"/>
      <c r="H180" s="163">
        <v>100</v>
      </c>
      <c r="I180" s="164">
        <v>8</v>
      </c>
      <c r="J180" s="165">
        <v>4</v>
      </c>
      <c r="K180" s="166">
        <v>2.875</v>
      </c>
      <c r="L180" s="28"/>
      <c r="M180" s="157">
        <v>-4.875</v>
      </c>
      <c r="N180" s="158">
        <v>0</v>
      </c>
      <c r="O180" s="159">
        <v>3</v>
      </c>
      <c r="P180" s="216" t="s">
        <v>305</v>
      </c>
      <c r="Q180" s="161" t="s">
        <v>23</v>
      </c>
      <c r="R180" s="162">
        <v>12</v>
      </c>
      <c r="S180" s="163">
        <v>230</v>
      </c>
      <c r="T180" s="163"/>
      <c r="U180" s="164">
        <v>8</v>
      </c>
      <c r="V180" s="165">
        <v>6</v>
      </c>
      <c r="W180" s="166">
        <v>4.875</v>
      </c>
    </row>
    <row r="181" spans="1:23" ht="16.5" customHeight="1">
      <c r="A181" s="157">
        <v>6.5</v>
      </c>
      <c r="B181" s="158">
        <v>6</v>
      </c>
      <c r="C181" s="159">
        <v>4</v>
      </c>
      <c r="D181" s="224" t="s">
        <v>1054</v>
      </c>
      <c r="E181" s="161" t="s">
        <v>30</v>
      </c>
      <c r="F181" s="162">
        <v>7</v>
      </c>
      <c r="G181" s="163">
        <v>300</v>
      </c>
      <c r="H181" s="163"/>
      <c r="I181" s="164">
        <v>7</v>
      </c>
      <c r="J181" s="165">
        <v>0</v>
      </c>
      <c r="K181" s="166">
        <v>-6.5</v>
      </c>
      <c r="L181" s="28"/>
      <c r="M181" s="157">
        <v>-0.375</v>
      </c>
      <c r="N181" s="158">
        <v>2</v>
      </c>
      <c r="O181" s="159">
        <v>5</v>
      </c>
      <c r="P181" s="216" t="s">
        <v>303</v>
      </c>
      <c r="Q181" s="161" t="s">
        <v>23</v>
      </c>
      <c r="R181" s="162">
        <v>10</v>
      </c>
      <c r="S181" s="163">
        <v>420</v>
      </c>
      <c r="T181" s="163"/>
      <c r="U181" s="164">
        <v>1</v>
      </c>
      <c r="V181" s="165">
        <v>4</v>
      </c>
      <c r="W181" s="166">
        <v>0.375</v>
      </c>
    </row>
    <row r="182" spans="1:23" ht="16.5" customHeight="1">
      <c r="A182" s="157">
        <v>2</v>
      </c>
      <c r="B182" s="158">
        <v>4</v>
      </c>
      <c r="C182" s="159">
        <v>2</v>
      </c>
      <c r="D182" s="216" t="s">
        <v>478</v>
      </c>
      <c r="E182" s="161" t="s">
        <v>27</v>
      </c>
      <c r="F182" s="162">
        <v>8</v>
      </c>
      <c r="G182" s="163">
        <v>90</v>
      </c>
      <c r="H182" s="163"/>
      <c r="I182" s="164">
        <v>6</v>
      </c>
      <c r="J182" s="165">
        <v>2</v>
      </c>
      <c r="K182" s="166">
        <v>-2</v>
      </c>
      <c r="L182" s="28"/>
      <c r="M182" s="157">
        <v>1.5</v>
      </c>
      <c r="N182" s="158">
        <v>5</v>
      </c>
      <c r="O182" s="159">
        <v>6</v>
      </c>
      <c r="P182" s="216" t="s">
        <v>303</v>
      </c>
      <c r="Q182" s="161" t="s">
        <v>23</v>
      </c>
      <c r="R182" s="162">
        <v>12</v>
      </c>
      <c r="S182" s="163">
        <v>480</v>
      </c>
      <c r="T182" s="163"/>
      <c r="U182" s="164">
        <v>7</v>
      </c>
      <c r="V182" s="165">
        <v>1</v>
      </c>
      <c r="W182" s="166">
        <v>-1.5</v>
      </c>
    </row>
    <row r="183" spans="1:23" ht="16.5" customHeight="1">
      <c r="A183" s="157">
        <v>-3.875</v>
      </c>
      <c r="B183" s="158">
        <v>0</v>
      </c>
      <c r="C183" s="159">
        <v>3</v>
      </c>
      <c r="D183" s="216" t="s">
        <v>340</v>
      </c>
      <c r="E183" s="161" t="s">
        <v>31</v>
      </c>
      <c r="F183" s="162">
        <v>9</v>
      </c>
      <c r="G183" s="163"/>
      <c r="H183" s="163">
        <v>140</v>
      </c>
      <c r="I183" s="164">
        <v>5</v>
      </c>
      <c r="J183" s="165">
        <v>6</v>
      </c>
      <c r="K183" s="166">
        <v>3.875</v>
      </c>
      <c r="L183" s="28"/>
      <c r="M183" s="157">
        <v>1.5</v>
      </c>
      <c r="N183" s="158">
        <v>5</v>
      </c>
      <c r="O183" s="159">
        <v>4</v>
      </c>
      <c r="P183" s="216" t="s">
        <v>303</v>
      </c>
      <c r="Q183" s="161" t="s">
        <v>23</v>
      </c>
      <c r="R183" s="162">
        <v>12</v>
      </c>
      <c r="S183" s="163">
        <v>480</v>
      </c>
      <c r="T183" s="163"/>
      <c r="U183" s="164">
        <v>2</v>
      </c>
      <c r="V183" s="165">
        <v>1</v>
      </c>
      <c r="W183" s="166">
        <v>-1.5</v>
      </c>
    </row>
    <row r="184" spans="1:23" s="41" customFormat="1" ht="9.75" customHeight="1">
      <c r="A184" s="226"/>
      <c r="B184" s="227"/>
      <c r="C184" s="49"/>
      <c r="D184" s="50"/>
      <c r="E184" s="51"/>
      <c r="F184" s="52"/>
      <c r="G184" s="53"/>
      <c r="H184" s="53"/>
      <c r="I184" s="49"/>
      <c r="J184" s="227"/>
      <c r="K184" s="226"/>
      <c r="L184" s="28"/>
      <c r="M184" s="226"/>
      <c r="N184" s="227"/>
      <c r="O184" s="49"/>
      <c r="P184" s="50"/>
      <c r="Q184" s="51"/>
      <c r="R184" s="52"/>
      <c r="S184" s="53"/>
      <c r="T184" s="53"/>
      <c r="U184" s="49"/>
      <c r="V184" s="227"/>
      <c r="W184" s="226"/>
    </row>
    <row r="185" spans="1:23" s="41" customFormat="1" ht="15">
      <c r="A185" s="20"/>
      <c r="B185" s="21" t="s">
        <v>5</v>
      </c>
      <c r="C185" s="22"/>
      <c r="D185" s="21"/>
      <c r="E185" s="23" t="s">
        <v>398</v>
      </c>
      <c r="F185" s="24"/>
      <c r="G185" s="25" t="s">
        <v>7</v>
      </c>
      <c r="H185" s="25"/>
      <c r="I185" s="26" t="s">
        <v>8</v>
      </c>
      <c r="J185" s="26"/>
      <c r="K185" s="27"/>
      <c r="L185" s="28">
        <v>150</v>
      </c>
      <c r="M185" s="20"/>
      <c r="N185" s="21" t="s">
        <v>5</v>
      </c>
      <c r="O185" s="22"/>
      <c r="P185" s="21"/>
      <c r="Q185" s="23" t="s">
        <v>399</v>
      </c>
      <c r="R185" s="24"/>
      <c r="S185" s="25" t="s">
        <v>7</v>
      </c>
      <c r="T185" s="25"/>
      <c r="U185" s="26" t="s">
        <v>10</v>
      </c>
      <c r="V185" s="26"/>
      <c r="W185" s="27"/>
    </row>
    <row r="186" spans="1:23" s="41" customFormat="1" ht="12.75">
      <c r="A186" s="30"/>
      <c r="B186" s="30"/>
      <c r="C186" s="31"/>
      <c r="D186" s="32"/>
      <c r="E186" s="32"/>
      <c r="F186" s="32"/>
      <c r="G186" s="33" t="s">
        <v>11</v>
      </c>
      <c r="H186" s="33"/>
      <c r="I186" s="26" t="s">
        <v>12</v>
      </c>
      <c r="J186" s="26"/>
      <c r="K186" s="27"/>
      <c r="L186" s="28">
        <v>150</v>
      </c>
      <c r="M186" s="30"/>
      <c r="N186" s="30"/>
      <c r="O186" s="31"/>
      <c r="P186" s="32"/>
      <c r="Q186" s="32"/>
      <c r="R186" s="32"/>
      <c r="S186" s="33" t="s">
        <v>11</v>
      </c>
      <c r="T186" s="33"/>
      <c r="U186" s="26" t="s">
        <v>13</v>
      </c>
      <c r="V186" s="26"/>
      <c r="W186" s="27"/>
    </row>
    <row r="187" spans="1:23" s="41" customFormat="1" ht="4.5" customHeight="1">
      <c r="A187" s="235"/>
      <c r="B187" s="236"/>
      <c r="C187" s="237"/>
      <c r="D187" s="238"/>
      <c r="E187" s="239"/>
      <c r="F187" s="240"/>
      <c r="G187" s="241"/>
      <c r="H187" s="241"/>
      <c r="I187" s="237"/>
      <c r="J187" s="236"/>
      <c r="K187" s="242"/>
      <c r="L187" s="28"/>
      <c r="M187" s="235"/>
      <c r="N187" s="236"/>
      <c r="O187" s="237"/>
      <c r="P187" s="238"/>
      <c r="Q187" s="239"/>
      <c r="R187" s="240"/>
      <c r="S187" s="241"/>
      <c r="T187" s="241"/>
      <c r="U187" s="237"/>
      <c r="V187" s="236"/>
      <c r="W187" s="242"/>
    </row>
    <row r="188" spans="1:23" s="41" customFormat="1" ht="12.75" customHeight="1">
      <c r="A188" s="243"/>
      <c r="B188" s="34"/>
      <c r="C188" s="35"/>
      <c r="D188" s="244"/>
      <c r="E188" s="245" t="s">
        <v>14</v>
      </c>
      <c r="F188" s="37" t="s">
        <v>1277</v>
      </c>
      <c r="G188" s="38"/>
      <c r="H188" s="44"/>
      <c r="I188" s="44"/>
      <c r="J188" s="34"/>
      <c r="K188" s="246"/>
      <c r="L188" s="40"/>
      <c r="M188" s="243"/>
      <c r="N188" s="34"/>
      <c r="O188" s="35"/>
      <c r="P188" s="244"/>
      <c r="Q188" s="245" t="s">
        <v>14</v>
      </c>
      <c r="R188" s="37" t="s">
        <v>492</v>
      </c>
      <c r="S188" s="38"/>
      <c r="T188" s="44"/>
      <c r="U188" s="44"/>
      <c r="V188" s="34"/>
      <c r="W188" s="246"/>
    </row>
    <row r="189" spans="1:23" s="41" customFormat="1" ht="12.75" customHeight="1">
      <c r="A189" s="243"/>
      <c r="B189" s="34"/>
      <c r="C189" s="35"/>
      <c r="D189" s="244"/>
      <c r="E189" s="247" t="s">
        <v>15</v>
      </c>
      <c r="F189" s="37" t="s">
        <v>752</v>
      </c>
      <c r="G189" s="248"/>
      <c r="H189" s="44"/>
      <c r="I189" s="44"/>
      <c r="J189" s="34"/>
      <c r="K189" s="246"/>
      <c r="L189" s="40"/>
      <c r="M189" s="243"/>
      <c r="N189" s="34"/>
      <c r="O189" s="35"/>
      <c r="P189" s="244"/>
      <c r="Q189" s="247" t="s">
        <v>15</v>
      </c>
      <c r="R189" s="37" t="s">
        <v>83</v>
      </c>
      <c r="S189" s="248"/>
      <c r="T189" s="44"/>
      <c r="U189" s="44"/>
      <c r="V189" s="34"/>
      <c r="W189" s="246"/>
    </row>
    <row r="190" spans="1:23" s="41" customFormat="1" ht="12.75" customHeight="1">
      <c r="A190" s="243"/>
      <c r="B190" s="34"/>
      <c r="C190" s="35"/>
      <c r="D190" s="244"/>
      <c r="E190" s="247" t="s">
        <v>16</v>
      </c>
      <c r="F190" s="37" t="s">
        <v>1278</v>
      </c>
      <c r="G190" s="38"/>
      <c r="H190" s="44"/>
      <c r="I190" s="44"/>
      <c r="J190" s="34"/>
      <c r="K190" s="246"/>
      <c r="L190" s="40"/>
      <c r="M190" s="243"/>
      <c r="N190" s="34"/>
      <c r="O190" s="35"/>
      <c r="P190" s="244"/>
      <c r="Q190" s="247" t="s">
        <v>16</v>
      </c>
      <c r="R190" s="37" t="s">
        <v>83</v>
      </c>
      <c r="S190" s="38"/>
      <c r="T190" s="44"/>
      <c r="U190" s="44"/>
      <c r="V190" s="34"/>
      <c r="W190" s="246"/>
    </row>
    <row r="191" spans="1:23" s="41" customFormat="1" ht="12.75" customHeight="1">
      <c r="A191" s="243"/>
      <c r="B191" s="34"/>
      <c r="C191" s="35"/>
      <c r="D191" s="244"/>
      <c r="E191" s="245" t="s">
        <v>18</v>
      </c>
      <c r="F191" s="37" t="s">
        <v>12</v>
      </c>
      <c r="G191" s="38"/>
      <c r="H191" s="44"/>
      <c r="I191" s="44"/>
      <c r="J191" s="34"/>
      <c r="K191" s="246"/>
      <c r="L191" s="40"/>
      <c r="M191" s="243"/>
      <c r="N191" s="34"/>
      <c r="O191" s="35"/>
      <c r="P191" s="244"/>
      <c r="Q191" s="245" t="s">
        <v>18</v>
      </c>
      <c r="R191" s="37" t="s">
        <v>1279</v>
      </c>
      <c r="S191" s="38"/>
      <c r="T191" s="44"/>
      <c r="U191" s="44"/>
      <c r="V191" s="34"/>
      <c r="W191" s="246"/>
    </row>
    <row r="192" spans="1:23" s="41" customFormat="1" ht="12.75" customHeight="1">
      <c r="A192" s="250" t="s">
        <v>14</v>
      </c>
      <c r="B192" s="251" t="s">
        <v>634</v>
      </c>
      <c r="C192" s="35"/>
      <c r="D192" s="244"/>
      <c r="F192" s="38"/>
      <c r="G192" s="245" t="s">
        <v>14</v>
      </c>
      <c r="H192" s="252" t="s">
        <v>1280</v>
      </c>
      <c r="I192" s="38"/>
      <c r="J192" s="248"/>
      <c r="K192" s="246"/>
      <c r="L192" s="40"/>
      <c r="M192" s="250" t="s">
        <v>14</v>
      </c>
      <c r="N192" s="251" t="s">
        <v>1281</v>
      </c>
      <c r="O192" s="35"/>
      <c r="P192" s="244"/>
      <c r="R192" s="38"/>
      <c r="S192" s="245" t="s">
        <v>14</v>
      </c>
      <c r="T192" s="253" t="s">
        <v>1282</v>
      </c>
      <c r="U192" s="38"/>
      <c r="V192" s="248"/>
      <c r="W192" s="246"/>
    </row>
    <row r="193" spans="1:23" s="41" customFormat="1" ht="12.75" customHeight="1">
      <c r="A193" s="254" t="s">
        <v>15</v>
      </c>
      <c r="B193" s="251" t="s">
        <v>912</v>
      </c>
      <c r="C193" s="47"/>
      <c r="D193" s="244"/>
      <c r="F193" s="255"/>
      <c r="G193" s="247" t="s">
        <v>15</v>
      </c>
      <c r="H193" s="252" t="s">
        <v>766</v>
      </c>
      <c r="I193" s="38"/>
      <c r="J193" s="248"/>
      <c r="K193" s="246"/>
      <c r="L193" s="40"/>
      <c r="M193" s="254" t="s">
        <v>15</v>
      </c>
      <c r="N193" s="251" t="s">
        <v>774</v>
      </c>
      <c r="O193" s="47"/>
      <c r="P193" s="244"/>
      <c r="R193" s="255"/>
      <c r="S193" s="247" t="s">
        <v>15</v>
      </c>
      <c r="T193" s="252" t="s">
        <v>1283</v>
      </c>
      <c r="U193" s="38"/>
      <c r="V193" s="248"/>
      <c r="W193" s="246"/>
    </row>
    <row r="194" spans="1:23" s="41" customFormat="1" ht="12.75" customHeight="1">
      <c r="A194" s="254" t="s">
        <v>16</v>
      </c>
      <c r="B194" s="251" t="s">
        <v>1284</v>
      </c>
      <c r="C194" s="35"/>
      <c r="D194" s="244"/>
      <c r="F194" s="255"/>
      <c r="G194" s="247" t="s">
        <v>16</v>
      </c>
      <c r="H194" s="252" t="s">
        <v>650</v>
      </c>
      <c r="I194" s="38"/>
      <c r="J194" s="38"/>
      <c r="K194" s="246"/>
      <c r="L194" s="40"/>
      <c r="M194" s="254" t="s">
        <v>16</v>
      </c>
      <c r="N194" s="256" t="s">
        <v>216</v>
      </c>
      <c r="O194" s="35"/>
      <c r="P194" s="244"/>
      <c r="R194" s="255"/>
      <c r="S194" s="247" t="s">
        <v>16</v>
      </c>
      <c r="T194" s="253" t="s">
        <v>1036</v>
      </c>
      <c r="U194" s="38"/>
      <c r="V194" s="38"/>
      <c r="W194" s="246"/>
    </row>
    <row r="195" spans="1:23" s="41" customFormat="1" ht="12.75" customHeight="1">
      <c r="A195" s="250" t="s">
        <v>18</v>
      </c>
      <c r="B195" s="251" t="s">
        <v>1285</v>
      </c>
      <c r="C195" s="47"/>
      <c r="D195" s="244"/>
      <c r="F195" s="38"/>
      <c r="G195" s="245" t="s">
        <v>18</v>
      </c>
      <c r="H195" s="253" t="s">
        <v>1286</v>
      </c>
      <c r="I195" s="110"/>
      <c r="J195" s="124" t="s">
        <v>154</v>
      </c>
      <c r="K195" s="112"/>
      <c r="L195" s="40"/>
      <c r="M195" s="250" t="s">
        <v>18</v>
      </c>
      <c r="N195" s="251" t="s">
        <v>1287</v>
      </c>
      <c r="O195" s="47"/>
      <c r="P195" s="244"/>
      <c r="R195" s="38"/>
      <c r="S195" s="245" t="s">
        <v>18</v>
      </c>
      <c r="T195" s="253" t="s">
        <v>214</v>
      </c>
      <c r="U195" s="110"/>
      <c r="V195" s="124" t="s">
        <v>154</v>
      </c>
      <c r="W195" s="112"/>
    </row>
    <row r="196" spans="1:23" s="41" customFormat="1" ht="12.75" customHeight="1">
      <c r="A196" s="257"/>
      <c r="B196" s="47"/>
      <c r="C196" s="245"/>
      <c r="D196" s="244"/>
      <c r="E196" s="245" t="s">
        <v>14</v>
      </c>
      <c r="F196" s="37" t="s">
        <v>311</v>
      </c>
      <c r="G196" s="38"/>
      <c r="H196" s="258"/>
      <c r="I196" s="128" t="s">
        <v>23</v>
      </c>
      <c r="J196" s="129" t="s">
        <v>1288</v>
      </c>
      <c r="K196" s="112"/>
      <c r="L196" s="40"/>
      <c r="M196" s="257"/>
      <c r="N196" s="47"/>
      <c r="O196" s="245"/>
      <c r="P196" s="244"/>
      <c r="Q196" s="245" t="s">
        <v>14</v>
      </c>
      <c r="R196" s="37" t="s">
        <v>604</v>
      </c>
      <c r="S196" s="38"/>
      <c r="T196" s="258"/>
      <c r="U196" s="128" t="s">
        <v>23</v>
      </c>
      <c r="V196" s="129" t="s">
        <v>1289</v>
      </c>
      <c r="W196" s="112"/>
    </row>
    <row r="197" spans="1:23" s="41" customFormat="1" ht="12.75" customHeight="1">
      <c r="A197" s="243"/>
      <c r="B197" s="130" t="s">
        <v>25</v>
      </c>
      <c r="C197" s="35"/>
      <c r="D197" s="244"/>
      <c r="E197" s="247" t="s">
        <v>15</v>
      </c>
      <c r="F197" s="37" t="s">
        <v>1290</v>
      </c>
      <c r="G197" s="38"/>
      <c r="H197" s="44"/>
      <c r="I197" s="128" t="s">
        <v>27</v>
      </c>
      <c r="J197" s="131" t="s">
        <v>1288</v>
      </c>
      <c r="K197" s="112"/>
      <c r="L197" s="40"/>
      <c r="M197" s="243"/>
      <c r="N197" s="130" t="s">
        <v>25</v>
      </c>
      <c r="O197" s="35"/>
      <c r="P197" s="244"/>
      <c r="Q197" s="247" t="s">
        <v>15</v>
      </c>
      <c r="R197" s="37" t="s">
        <v>1291</v>
      </c>
      <c r="S197" s="38"/>
      <c r="T197" s="44"/>
      <c r="U197" s="128" t="s">
        <v>27</v>
      </c>
      <c r="V197" s="131" t="s">
        <v>1289</v>
      </c>
      <c r="W197" s="112"/>
    </row>
    <row r="198" spans="1:23" s="41" customFormat="1" ht="12.75" customHeight="1">
      <c r="A198" s="243"/>
      <c r="B198" s="130" t="s">
        <v>1292</v>
      </c>
      <c r="C198" s="35"/>
      <c r="D198" s="244"/>
      <c r="E198" s="247" t="s">
        <v>16</v>
      </c>
      <c r="F198" s="37" t="s">
        <v>1293</v>
      </c>
      <c r="G198" s="248"/>
      <c r="H198" s="44"/>
      <c r="I198" s="128" t="s">
        <v>30</v>
      </c>
      <c r="J198" s="131" t="s">
        <v>1294</v>
      </c>
      <c r="K198" s="112"/>
      <c r="L198" s="40"/>
      <c r="M198" s="243"/>
      <c r="N198" s="130" t="s">
        <v>1295</v>
      </c>
      <c r="O198" s="35"/>
      <c r="P198" s="244"/>
      <c r="Q198" s="247" t="s">
        <v>16</v>
      </c>
      <c r="R198" s="37" t="s">
        <v>1211</v>
      </c>
      <c r="S198" s="248"/>
      <c r="T198" s="44"/>
      <c r="U198" s="128" t="s">
        <v>30</v>
      </c>
      <c r="V198" s="131" t="s">
        <v>1296</v>
      </c>
      <c r="W198" s="112"/>
    </row>
    <row r="199" spans="1:23" s="41" customFormat="1" ht="12.75" customHeight="1">
      <c r="A199" s="259"/>
      <c r="B199" s="45"/>
      <c r="C199" s="45"/>
      <c r="D199" s="244"/>
      <c r="E199" s="245" t="s">
        <v>18</v>
      </c>
      <c r="F199" s="251" t="s">
        <v>1297</v>
      </c>
      <c r="G199" s="45"/>
      <c r="H199" s="45"/>
      <c r="I199" s="134" t="s">
        <v>31</v>
      </c>
      <c r="J199" s="131" t="s">
        <v>1294</v>
      </c>
      <c r="K199" s="135"/>
      <c r="L199" s="48"/>
      <c r="M199" s="259"/>
      <c r="N199" s="45"/>
      <c r="O199" s="45"/>
      <c r="P199" s="244"/>
      <c r="Q199" s="245" t="s">
        <v>18</v>
      </c>
      <c r="R199" s="251" t="s">
        <v>73</v>
      </c>
      <c r="S199" s="45"/>
      <c r="T199" s="45"/>
      <c r="U199" s="134" t="s">
        <v>31</v>
      </c>
      <c r="V199" s="131" t="s">
        <v>1296</v>
      </c>
      <c r="W199" s="135"/>
    </row>
    <row r="200" spans="1:23" ht="4.5" customHeight="1">
      <c r="A200" s="260"/>
      <c r="B200" s="261"/>
      <c r="C200" s="262"/>
      <c r="D200" s="263"/>
      <c r="E200" s="264"/>
      <c r="F200" s="265"/>
      <c r="G200" s="266"/>
      <c r="H200" s="266"/>
      <c r="I200" s="262"/>
      <c r="J200" s="261"/>
      <c r="K200" s="267"/>
      <c r="M200" s="260"/>
      <c r="N200" s="261"/>
      <c r="O200" s="262"/>
      <c r="P200" s="263"/>
      <c r="Q200" s="264"/>
      <c r="R200" s="265"/>
      <c r="S200" s="266"/>
      <c r="T200" s="266"/>
      <c r="U200" s="262"/>
      <c r="V200" s="261"/>
      <c r="W200" s="267"/>
    </row>
    <row r="201" spans="1:23" ht="14.25" customHeight="1">
      <c r="A201" s="146"/>
      <c r="B201" s="146" t="s">
        <v>32</v>
      </c>
      <c r="C201" s="147"/>
      <c r="D201" s="148" t="s">
        <v>33</v>
      </c>
      <c r="E201" s="148" t="s">
        <v>34</v>
      </c>
      <c r="F201" s="148" t="s">
        <v>35</v>
      </c>
      <c r="G201" s="149" t="s">
        <v>36</v>
      </c>
      <c r="H201" s="150"/>
      <c r="I201" s="147" t="s">
        <v>37</v>
      </c>
      <c r="J201" s="148" t="s">
        <v>32</v>
      </c>
      <c r="K201" s="146" t="s">
        <v>38</v>
      </c>
      <c r="L201" s="28">
        <v>150</v>
      </c>
      <c r="M201" s="146"/>
      <c r="N201" s="146" t="s">
        <v>32</v>
      </c>
      <c r="O201" s="147"/>
      <c r="P201" s="148" t="s">
        <v>33</v>
      </c>
      <c r="Q201" s="148" t="s">
        <v>34</v>
      </c>
      <c r="R201" s="148" t="s">
        <v>35</v>
      </c>
      <c r="S201" s="149" t="s">
        <v>36</v>
      </c>
      <c r="T201" s="150"/>
      <c r="U201" s="147" t="s">
        <v>37</v>
      </c>
      <c r="V201" s="148" t="s">
        <v>32</v>
      </c>
      <c r="W201" s="146" t="s">
        <v>38</v>
      </c>
    </row>
    <row r="202" spans="1:23" ht="14.25" customHeight="1">
      <c r="A202" s="152" t="s">
        <v>38</v>
      </c>
      <c r="B202" s="213" t="s">
        <v>39</v>
      </c>
      <c r="C202" s="214" t="s">
        <v>40</v>
      </c>
      <c r="D202" s="215" t="s">
        <v>41</v>
      </c>
      <c r="E202" s="215" t="s">
        <v>42</v>
      </c>
      <c r="F202" s="215"/>
      <c r="G202" s="155" t="s">
        <v>40</v>
      </c>
      <c r="H202" s="155" t="s">
        <v>37</v>
      </c>
      <c r="I202" s="153"/>
      <c r="J202" s="152" t="s">
        <v>39</v>
      </c>
      <c r="K202" s="152"/>
      <c r="L202" s="28">
        <v>150</v>
      </c>
      <c r="M202" s="152" t="s">
        <v>38</v>
      </c>
      <c r="N202" s="213" t="s">
        <v>39</v>
      </c>
      <c r="O202" s="214" t="s">
        <v>40</v>
      </c>
      <c r="P202" s="215" t="s">
        <v>41</v>
      </c>
      <c r="Q202" s="215" t="s">
        <v>42</v>
      </c>
      <c r="R202" s="215"/>
      <c r="S202" s="155" t="s">
        <v>40</v>
      </c>
      <c r="T202" s="155" t="s">
        <v>37</v>
      </c>
      <c r="U202" s="153"/>
      <c r="V202" s="152" t="s">
        <v>39</v>
      </c>
      <c r="W202" s="152"/>
    </row>
    <row r="203" spans="1:23" ht="16.5" customHeight="1">
      <c r="A203" s="157">
        <v>5.375</v>
      </c>
      <c r="B203" s="158">
        <v>6</v>
      </c>
      <c r="C203" s="159">
        <v>3</v>
      </c>
      <c r="D203" s="216" t="s">
        <v>1031</v>
      </c>
      <c r="E203" s="161" t="s">
        <v>23</v>
      </c>
      <c r="F203" s="162">
        <v>11</v>
      </c>
      <c r="G203" s="163">
        <v>690</v>
      </c>
      <c r="H203" s="163"/>
      <c r="I203" s="164">
        <v>8</v>
      </c>
      <c r="J203" s="165">
        <v>0</v>
      </c>
      <c r="K203" s="166">
        <v>-5.375</v>
      </c>
      <c r="L203" s="28"/>
      <c r="M203" s="157">
        <v>-11</v>
      </c>
      <c r="N203" s="158">
        <v>0</v>
      </c>
      <c r="O203" s="159">
        <v>3</v>
      </c>
      <c r="P203" s="216" t="s">
        <v>303</v>
      </c>
      <c r="Q203" s="161" t="s">
        <v>27</v>
      </c>
      <c r="R203" s="162">
        <v>9</v>
      </c>
      <c r="S203" s="163"/>
      <c r="T203" s="163">
        <v>100</v>
      </c>
      <c r="U203" s="164">
        <v>8</v>
      </c>
      <c r="V203" s="165">
        <v>6</v>
      </c>
      <c r="W203" s="166">
        <v>11</v>
      </c>
    </row>
    <row r="204" spans="1:23" ht="16.5" customHeight="1">
      <c r="A204" s="157">
        <v>-1.625</v>
      </c>
      <c r="B204" s="158">
        <v>0</v>
      </c>
      <c r="C204" s="159">
        <v>5</v>
      </c>
      <c r="D204" s="216" t="s">
        <v>59</v>
      </c>
      <c r="E204" s="161" t="s">
        <v>23</v>
      </c>
      <c r="F204" s="162">
        <v>10</v>
      </c>
      <c r="G204" s="163">
        <v>420</v>
      </c>
      <c r="H204" s="163"/>
      <c r="I204" s="164">
        <v>1</v>
      </c>
      <c r="J204" s="165">
        <v>6</v>
      </c>
      <c r="K204" s="166">
        <v>1.625</v>
      </c>
      <c r="L204" s="28"/>
      <c r="M204" s="157">
        <v>0.5</v>
      </c>
      <c r="N204" s="158">
        <v>2</v>
      </c>
      <c r="O204" s="159">
        <v>5</v>
      </c>
      <c r="P204" s="216" t="s">
        <v>675</v>
      </c>
      <c r="Q204" s="161" t="s">
        <v>23</v>
      </c>
      <c r="R204" s="162">
        <v>11</v>
      </c>
      <c r="S204" s="163">
        <v>600</v>
      </c>
      <c r="T204" s="163"/>
      <c r="U204" s="164">
        <v>1</v>
      </c>
      <c r="V204" s="165">
        <v>4</v>
      </c>
      <c r="W204" s="166">
        <v>-0.5</v>
      </c>
    </row>
    <row r="205" spans="1:23" ht="16.5" customHeight="1">
      <c r="A205" s="157">
        <v>-0.625</v>
      </c>
      <c r="B205" s="158">
        <v>3</v>
      </c>
      <c r="C205" s="159">
        <v>6</v>
      </c>
      <c r="D205" s="216" t="s">
        <v>59</v>
      </c>
      <c r="E205" s="161" t="s">
        <v>23</v>
      </c>
      <c r="F205" s="162">
        <v>11</v>
      </c>
      <c r="G205" s="163">
        <v>450</v>
      </c>
      <c r="H205" s="163"/>
      <c r="I205" s="164">
        <v>7</v>
      </c>
      <c r="J205" s="165">
        <v>3</v>
      </c>
      <c r="K205" s="166">
        <v>0.625</v>
      </c>
      <c r="L205" s="28"/>
      <c r="M205" s="157">
        <v>2.375</v>
      </c>
      <c r="N205" s="158">
        <v>5</v>
      </c>
      <c r="O205" s="159">
        <v>6</v>
      </c>
      <c r="P205" s="216" t="s">
        <v>303</v>
      </c>
      <c r="Q205" s="161" t="s">
        <v>27</v>
      </c>
      <c r="R205" s="162">
        <v>11</v>
      </c>
      <c r="S205" s="163">
        <v>650</v>
      </c>
      <c r="T205" s="163"/>
      <c r="U205" s="164">
        <v>7</v>
      </c>
      <c r="V205" s="165">
        <v>1</v>
      </c>
      <c r="W205" s="166">
        <v>-2.375</v>
      </c>
    </row>
    <row r="206" spans="1:23" ht="16.5" customHeight="1">
      <c r="A206" s="157">
        <v>-0.625</v>
      </c>
      <c r="B206" s="158">
        <v>3</v>
      </c>
      <c r="C206" s="159">
        <v>4</v>
      </c>
      <c r="D206" s="216" t="s">
        <v>59</v>
      </c>
      <c r="E206" s="161" t="s">
        <v>23</v>
      </c>
      <c r="F206" s="162">
        <v>11</v>
      </c>
      <c r="G206" s="163">
        <v>450</v>
      </c>
      <c r="H206" s="163"/>
      <c r="I206" s="164">
        <v>2</v>
      </c>
      <c r="J206" s="165">
        <v>3</v>
      </c>
      <c r="K206" s="166">
        <v>0.625</v>
      </c>
      <c r="L206" s="28"/>
      <c r="M206" s="157">
        <v>2.375</v>
      </c>
      <c r="N206" s="158">
        <v>5</v>
      </c>
      <c r="O206" s="159">
        <v>4</v>
      </c>
      <c r="P206" s="216" t="s">
        <v>303</v>
      </c>
      <c r="Q206" s="161" t="s">
        <v>27</v>
      </c>
      <c r="R206" s="162">
        <v>11</v>
      </c>
      <c r="S206" s="163">
        <v>650</v>
      </c>
      <c r="T206" s="163"/>
      <c r="U206" s="164">
        <v>2</v>
      </c>
      <c r="V206" s="165">
        <v>1</v>
      </c>
      <c r="W206" s="166">
        <v>-2.375</v>
      </c>
    </row>
    <row r="207" spans="1:28" s="41" customFormat="1" ht="30" customHeight="1">
      <c r="A207" s="226"/>
      <c r="B207" s="227"/>
      <c r="C207" s="49"/>
      <c r="D207" s="50"/>
      <c r="E207" s="51"/>
      <c r="F207" s="29"/>
      <c r="G207" s="53"/>
      <c r="H207" s="53"/>
      <c r="I207" s="49"/>
      <c r="J207" s="227"/>
      <c r="K207" s="226"/>
      <c r="L207" s="28"/>
      <c r="M207" s="226"/>
      <c r="N207" s="227"/>
      <c r="O207" s="49"/>
      <c r="P207" s="50"/>
      <c r="Q207" s="51"/>
      <c r="R207" s="52"/>
      <c r="S207" s="53"/>
      <c r="T207" s="53"/>
      <c r="U207" s="49"/>
      <c r="V207" s="227"/>
      <c r="W207" s="226"/>
      <c r="X207" s="29"/>
      <c r="Y207" s="29"/>
      <c r="Z207" s="29"/>
      <c r="AA207" s="29"/>
      <c r="AB207" s="29"/>
    </row>
    <row r="208" spans="1:28" s="41" customFormat="1" ht="15">
      <c r="A208" s="20"/>
      <c r="B208" s="21" t="s">
        <v>5</v>
      </c>
      <c r="C208" s="22"/>
      <c r="D208" s="21"/>
      <c r="E208" s="23" t="s">
        <v>1298</v>
      </c>
      <c r="F208" s="24"/>
      <c r="G208" s="25" t="s">
        <v>7</v>
      </c>
      <c r="H208" s="25"/>
      <c r="I208" s="26" t="s">
        <v>46</v>
      </c>
      <c r="J208" s="26"/>
      <c r="K208" s="27"/>
      <c r="L208" s="28">
        <v>150</v>
      </c>
      <c r="M208" s="20"/>
      <c r="N208" s="21" t="s">
        <v>5</v>
      </c>
      <c r="O208" s="22"/>
      <c r="P208" s="21"/>
      <c r="Q208" s="23" t="s">
        <v>1299</v>
      </c>
      <c r="R208" s="24"/>
      <c r="S208" s="25" t="s">
        <v>7</v>
      </c>
      <c r="T208" s="25"/>
      <c r="U208" s="26" t="s">
        <v>48</v>
      </c>
      <c r="V208" s="26"/>
      <c r="W208" s="27"/>
      <c r="X208" s="29"/>
      <c r="Y208" s="29"/>
      <c r="Z208" s="29"/>
      <c r="AA208" s="29"/>
      <c r="AB208" s="29"/>
    </row>
    <row r="209" spans="1:28" s="41" customFormat="1" ht="12.75">
      <c r="A209" s="30"/>
      <c r="B209" s="30"/>
      <c r="C209" s="31"/>
      <c r="D209" s="32"/>
      <c r="E209" s="32"/>
      <c r="F209" s="32"/>
      <c r="G209" s="33" t="s">
        <v>11</v>
      </c>
      <c r="H209" s="33"/>
      <c r="I209" s="26" t="s">
        <v>49</v>
      </c>
      <c r="J209" s="26"/>
      <c r="K209" s="27"/>
      <c r="L209" s="28">
        <v>150</v>
      </c>
      <c r="M209" s="30"/>
      <c r="N209" s="30"/>
      <c r="O209" s="31"/>
      <c r="P209" s="32"/>
      <c r="Q209" s="32"/>
      <c r="R209" s="32"/>
      <c r="S209" s="33" t="s">
        <v>11</v>
      </c>
      <c r="T209" s="33"/>
      <c r="U209" s="26" t="s">
        <v>50</v>
      </c>
      <c r="V209" s="26"/>
      <c r="W209" s="27"/>
      <c r="X209" s="29"/>
      <c r="Y209" s="29"/>
      <c r="Z209" s="29"/>
      <c r="AA209" s="29"/>
      <c r="AB209" s="29"/>
    </row>
    <row r="210" spans="1:28" s="41" customFormat="1" ht="4.5" customHeight="1">
      <c r="A210" s="235"/>
      <c r="B210" s="236"/>
      <c r="C210" s="237"/>
      <c r="D210" s="238"/>
      <c r="E210" s="239"/>
      <c r="F210" s="240"/>
      <c r="G210" s="241"/>
      <c r="H210" s="241"/>
      <c r="I210" s="237"/>
      <c r="J210" s="236"/>
      <c r="K210" s="242"/>
      <c r="L210" s="28"/>
      <c r="M210" s="235"/>
      <c r="N210" s="236"/>
      <c r="O210" s="237"/>
      <c r="P210" s="238"/>
      <c r="Q210" s="239"/>
      <c r="R210" s="240"/>
      <c r="S210" s="241"/>
      <c r="T210" s="241"/>
      <c r="U210" s="237"/>
      <c r="V210" s="236"/>
      <c r="W210" s="242"/>
      <c r="X210" s="29"/>
      <c r="Y210" s="29"/>
      <c r="Z210" s="29"/>
      <c r="AA210" s="29"/>
      <c r="AB210" s="29"/>
    </row>
    <row r="211" spans="1:23" s="41" customFormat="1" ht="12.75" customHeight="1">
      <c r="A211" s="243"/>
      <c r="B211" s="34"/>
      <c r="C211" s="35"/>
      <c r="D211" s="244"/>
      <c r="E211" s="245" t="s">
        <v>14</v>
      </c>
      <c r="F211" s="37" t="s">
        <v>1297</v>
      </c>
      <c r="G211" s="38"/>
      <c r="H211" s="44"/>
      <c r="I211" s="44"/>
      <c r="J211" s="34"/>
      <c r="K211" s="246"/>
      <c r="L211" s="40"/>
      <c r="M211" s="243"/>
      <c r="N211" s="34"/>
      <c r="O211" s="35"/>
      <c r="P211" s="244"/>
      <c r="Q211" s="245" t="s">
        <v>14</v>
      </c>
      <c r="R211" s="37" t="s">
        <v>1300</v>
      </c>
      <c r="S211" s="38"/>
      <c r="T211" s="44"/>
      <c r="U211" s="44"/>
      <c r="V211" s="34"/>
      <c r="W211" s="246"/>
    </row>
    <row r="212" spans="1:23" s="41" customFormat="1" ht="12.75" customHeight="1">
      <c r="A212" s="243"/>
      <c r="B212" s="34"/>
      <c r="C212" s="35"/>
      <c r="D212" s="244"/>
      <c r="E212" s="247" t="s">
        <v>15</v>
      </c>
      <c r="F212" s="37" t="s">
        <v>214</v>
      </c>
      <c r="G212" s="248"/>
      <c r="H212" s="44"/>
      <c r="I212" s="44"/>
      <c r="J212" s="34"/>
      <c r="K212" s="246"/>
      <c r="L212" s="40"/>
      <c r="M212" s="243"/>
      <c r="N212" s="34"/>
      <c r="O212" s="35"/>
      <c r="P212" s="244"/>
      <c r="Q212" s="247" t="s">
        <v>15</v>
      </c>
      <c r="R212" s="37" t="s">
        <v>357</v>
      </c>
      <c r="S212" s="248"/>
      <c r="T212" s="44"/>
      <c r="U212" s="44"/>
      <c r="V212" s="34"/>
      <c r="W212" s="246"/>
    </row>
    <row r="213" spans="1:23" s="41" customFormat="1" ht="12.75" customHeight="1">
      <c r="A213" s="243"/>
      <c r="B213" s="34"/>
      <c r="C213" s="35"/>
      <c r="D213" s="244"/>
      <c r="E213" s="247" t="s">
        <v>16</v>
      </c>
      <c r="F213" s="37" t="s">
        <v>1301</v>
      </c>
      <c r="G213" s="38"/>
      <c r="H213" s="44"/>
      <c r="I213" s="44"/>
      <c r="J213" s="34"/>
      <c r="K213" s="246"/>
      <c r="L213" s="40"/>
      <c r="M213" s="243"/>
      <c r="N213" s="34"/>
      <c r="O213" s="35"/>
      <c r="P213" s="244"/>
      <c r="Q213" s="247" t="s">
        <v>16</v>
      </c>
      <c r="R213" s="37" t="s">
        <v>311</v>
      </c>
      <c r="S213" s="38"/>
      <c r="T213" s="44"/>
      <c r="U213" s="44"/>
      <c r="V213" s="34"/>
      <c r="W213" s="246"/>
    </row>
    <row r="214" spans="1:23" s="41" customFormat="1" ht="12.75" customHeight="1">
      <c r="A214" s="243"/>
      <c r="B214" s="34"/>
      <c r="C214" s="35"/>
      <c r="D214" s="244"/>
      <c r="E214" s="245" t="s">
        <v>18</v>
      </c>
      <c r="F214" s="37" t="s">
        <v>1302</v>
      </c>
      <c r="G214" s="38"/>
      <c r="H214" s="44"/>
      <c r="I214" s="44"/>
      <c r="J214" s="34"/>
      <c r="K214" s="246"/>
      <c r="L214" s="40"/>
      <c r="M214" s="243"/>
      <c r="N214" s="34"/>
      <c r="O214" s="35"/>
      <c r="P214" s="244"/>
      <c r="Q214" s="245" t="s">
        <v>18</v>
      </c>
      <c r="R214" s="37" t="s">
        <v>980</v>
      </c>
      <c r="S214" s="38"/>
      <c r="T214" s="44"/>
      <c r="U214" s="44"/>
      <c r="V214" s="34"/>
      <c r="W214" s="246"/>
    </row>
    <row r="215" spans="1:23" s="41" customFormat="1" ht="12.75" customHeight="1">
      <c r="A215" s="250" t="s">
        <v>14</v>
      </c>
      <c r="B215" s="251" t="s">
        <v>1303</v>
      </c>
      <c r="C215" s="35"/>
      <c r="D215" s="244"/>
      <c r="F215" s="38"/>
      <c r="G215" s="245" t="s">
        <v>14</v>
      </c>
      <c r="H215" s="253" t="s">
        <v>52</v>
      </c>
      <c r="I215" s="38"/>
      <c r="J215" s="248"/>
      <c r="K215" s="246"/>
      <c r="L215" s="40"/>
      <c r="M215" s="250" t="s">
        <v>14</v>
      </c>
      <c r="N215" s="251" t="s">
        <v>327</v>
      </c>
      <c r="O215" s="35"/>
      <c r="P215" s="244"/>
      <c r="R215" s="38"/>
      <c r="S215" s="245" t="s">
        <v>14</v>
      </c>
      <c r="T215" s="252" t="s">
        <v>462</v>
      </c>
      <c r="U215" s="38"/>
      <c r="V215" s="248"/>
      <c r="W215" s="246"/>
    </row>
    <row r="216" spans="1:23" s="41" customFormat="1" ht="12.75" customHeight="1">
      <c r="A216" s="254" t="s">
        <v>15</v>
      </c>
      <c r="B216" s="251" t="s">
        <v>1011</v>
      </c>
      <c r="C216" s="47"/>
      <c r="D216" s="244"/>
      <c r="F216" s="255"/>
      <c r="G216" s="247" t="s">
        <v>15</v>
      </c>
      <c r="H216" s="252" t="s">
        <v>1304</v>
      </c>
      <c r="I216" s="38"/>
      <c r="J216" s="248"/>
      <c r="K216" s="246"/>
      <c r="L216" s="40"/>
      <c r="M216" s="254" t="s">
        <v>15</v>
      </c>
      <c r="N216" s="251" t="s">
        <v>1305</v>
      </c>
      <c r="O216" s="47"/>
      <c r="P216" s="244"/>
      <c r="R216" s="255"/>
      <c r="S216" s="247" t="s">
        <v>15</v>
      </c>
      <c r="T216" s="253" t="s">
        <v>1306</v>
      </c>
      <c r="U216" s="38"/>
      <c r="V216" s="248"/>
      <c r="W216" s="246"/>
    </row>
    <row r="217" spans="1:23" s="41" customFormat="1" ht="12.75" customHeight="1">
      <c r="A217" s="254" t="s">
        <v>16</v>
      </c>
      <c r="B217" s="251" t="s">
        <v>296</v>
      </c>
      <c r="C217" s="35"/>
      <c r="D217" s="244"/>
      <c r="F217" s="255"/>
      <c r="G217" s="247" t="s">
        <v>16</v>
      </c>
      <c r="H217" s="253" t="s">
        <v>1307</v>
      </c>
      <c r="I217" s="38"/>
      <c r="J217" s="38"/>
      <c r="K217" s="246"/>
      <c r="L217" s="40"/>
      <c r="M217" s="254" t="s">
        <v>16</v>
      </c>
      <c r="N217" s="251" t="s">
        <v>1308</v>
      </c>
      <c r="O217" s="35"/>
      <c r="P217" s="244"/>
      <c r="R217" s="255"/>
      <c r="S217" s="247" t="s">
        <v>16</v>
      </c>
      <c r="T217" s="253" t="s">
        <v>327</v>
      </c>
      <c r="U217" s="38"/>
      <c r="V217" s="38"/>
      <c r="W217" s="246"/>
    </row>
    <row r="218" spans="1:23" s="41" customFormat="1" ht="12.75" customHeight="1">
      <c r="A218" s="250" t="s">
        <v>18</v>
      </c>
      <c r="B218" s="251" t="s">
        <v>17</v>
      </c>
      <c r="C218" s="47"/>
      <c r="D218" s="244"/>
      <c r="F218" s="38"/>
      <c r="G218" s="245" t="s">
        <v>18</v>
      </c>
      <c r="H218" s="252" t="s">
        <v>281</v>
      </c>
      <c r="I218" s="110"/>
      <c r="J218" s="124" t="s">
        <v>154</v>
      </c>
      <c r="K218" s="112"/>
      <c r="L218" s="40"/>
      <c r="M218" s="250" t="s">
        <v>18</v>
      </c>
      <c r="N218" s="251" t="s">
        <v>1309</v>
      </c>
      <c r="O218" s="47"/>
      <c r="P218" s="244"/>
      <c r="R218" s="38"/>
      <c r="S218" s="245" t="s">
        <v>18</v>
      </c>
      <c r="T218" s="253" t="s">
        <v>1310</v>
      </c>
      <c r="U218" s="110"/>
      <c r="V218" s="124" t="s">
        <v>154</v>
      </c>
      <c r="W218" s="112"/>
    </row>
    <row r="219" spans="1:23" s="41" customFormat="1" ht="12.75" customHeight="1">
      <c r="A219" s="257"/>
      <c r="B219" s="47"/>
      <c r="C219" s="245"/>
      <c r="D219" s="244"/>
      <c r="E219" s="245" t="s">
        <v>14</v>
      </c>
      <c r="F219" s="37" t="s">
        <v>1311</v>
      </c>
      <c r="G219" s="38"/>
      <c r="H219" s="258"/>
      <c r="I219" s="128" t="s">
        <v>23</v>
      </c>
      <c r="J219" s="129" t="s">
        <v>1312</v>
      </c>
      <c r="K219" s="112"/>
      <c r="L219" s="40"/>
      <c r="M219" s="257"/>
      <c r="N219" s="47"/>
      <c r="O219" s="245"/>
      <c r="P219" s="244"/>
      <c r="Q219" s="245" t="s">
        <v>14</v>
      </c>
      <c r="R219" s="37" t="s">
        <v>348</v>
      </c>
      <c r="S219" s="38"/>
      <c r="T219" s="258"/>
      <c r="U219" s="128" t="s">
        <v>23</v>
      </c>
      <c r="V219" s="129" t="s">
        <v>1313</v>
      </c>
      <c r="W219" s="112"/>
    </row>
    <row r="220" spans="1:23" s="41" customFormat="1" ht="12.75" customHeight="1">
      <c r="A220" s="243"/>
      <c r="B220" s="130" t="s">
        <v>25</v>
      </c>
      <c r="C220" s="35"/>
      <c r="D220" s="244"/>
      <c r="E220" s="247" t="s">
        <v>15</v>
      </c>
      <c r="F220" s="37" t="s">
        <v>310</v>
      </c>
      <c r="G220" s="38"/>
      <c r="H220" s="44"/>
      <c r="I220" s="128" t="s">
        <v>27</v>
      </c>
      <c r="J220" s="131" t="s">
        <v>1312</v>
      </c>
      <c r="K220" s="112"/>
      <c r="L220" s="40"/>
      <c r="M220" s="243"/>
      <c r="N220" s="130" t="s">
        <v>25</v>
      </c>
      <c r="O220" s="35"/>
      <c r="P220" s="244"/>
      <c r="Q220" s="247" t="s">
        <v>15</v>
      </c>
      <c r="R220" s="37" t="s">
        <v>311</v>
      </c>
      <c r="S220" s="38"/>
      <c r="T220" s="44"/>
      <c r="U220" s="128" t="s">
        <v>27</v>
      </c>
      <c r="V220" s="131" t="s">
        <v>1313</v>
      </c>
      <c r="W220" s="112"/>
    </row>
    <row r="221" spans="1:23" s="41" customFormat="1" ht="12.75" customHeight="1">
      <c r="A221" s="243"/>
      <c r="B221" s="130" t="s">
        <v>1238</v>
      </c>
      <c r="C221" s="35"/>
      <c r="D221" s="244"/>
      <c r="E221" s="247" t="s">
        <v>16</v>
      </c>
      <c r="F221" s="37" t="s">
        <v>28</v>
      </c>
      <c r="G221" s="248"/>
      <c r="H221" s="44"/>
      <c r="I221" s="128" t="s">
        <v>30</v>
      </c>
      <c r="J221" s="131" t="s">
        <v>1314</v>
      </c>
      <c r="K221" s="112"/>
      <c r="L221" s="40"/>
      <c r="M221" s="243"/>
      <c r="N221" s="130" t="s">
        <v>620</v>
      </c>
      <c r="O221" s="35"/>
      <c r="P221" s="244"/>
      <c r="Q221" s="247" t="s">
        <v>16</v>
      </c>
      <c r="R221" s="37" t="s">
        <v>1315</v>
      </c>
      <c r="S221" s="248"/>
      <c r="T221" s="44"/>
      <c r="U221" s="128" t="s">
        <v>30</v>
      </c>
      <c r="V221" s="131" t="s">
        <v>1316</v>
      </c>
      <c r="W221" s="112"/>
    </row>
    <row r="222" spans="1:23" s="41" customFormat="1" ht="12.75" customHeight="1">
      <c r="A222" s="259"/>
      <c r="B222" s="45"/>
      <c r="C222" s="45"/>
      <c r="D222" s="244"/>
      <c r="E222" s="245" t="s">
        <v>18</v>
      </c>
      <c r="F222" s="251" t="s">
        <v>652</v>
      </c>
      <c r="G222" s="45"/>
      <c r="H222" s="45"/>
      <c r="I222" s="134" t="s">
        <v>31</v>
      </c>
      <c r="J222" s="131" t="s">
        <v>1314</v>
      </c>
      <c r="K222" s="135"/>
      <c r="L222" s="48"/>
      <c r="M222" s="259"/>
      <c r="N222" s="45"/>
      <c r="O222" s="45"/>
      <c r="P222" s="244"/>
      <c r="Q222" s="245" t="s">
        <v>18</v>
      </c>
      <c r="R222" s="251" t="s">
        <v>535</v>
      </c>
      <c r="S222" s="45"/>
      <c r="T222" s="45"/>
      <c r="U222" s="134" t="s">
        <v>31</v>
      </c>
      <c r="V222" s="131" t="s">
        <v>1316</v>
      </c>
      <c r="W222" s="135"/>
    </row>
    <row r="223" spans="1:23" ht="4.5" customHeight="1">
      <c r="A223" s="260"/>
      <c r="B223" s="261"/>
      <c r="C223" s="262"/>
      <c r="D223" s="263"/>
      <c r="E223" s="264"/>
      <c r="F223" s="265"/>
      <c r="G223" s="266"/>
      <c r="H223" s="266"/>
      <c r="I223" s="262"/>
      <c r="J223" s="261"/>
      <c r="K223" s="267"/>
      <c r="M223" s="260"/>
      <c r="N223" s="261"/>
      <c r="O223" s="262"/>
      <c r="P223" s="263"/>
      <c r="Q223" s="264"/>
      <c r="R223" s="265"/>
      <c r="S223" s="266"/>
      <c r="T223" s="266"/>
      <c r="U223" s="262"/>
      <c r="V223" s="261"/>
      <c r="W223" s="267"/>
    </row>
    <row r="224" spans="1:28" ht="14.25" customHeight="1">
      <c r="A224" s="146"/>
      <c r="B224" s="146" t="s">
        <v>32</v>
      </c>
      <c r="C224" s="147"/>
      <c r="D224" s="148" t="s">
        <v>33</v>
      </c>
      <c r="E224" s="148" t="s">
        <v>34</v>
      </c>
      <c r="F224" s="148" t="s">
        <v>35</v>
      </c>
      <c r="G224" s="149" t="s">
        <v>36</v>
      </c>
      <c r="H224" s="150"/>
      <c r="I224" s="147" t="s">
        <v>37</v>
      </c>
      <c r="J224" s="148" t="s">
        <v>32</v>
      </c>
      <c r="K224" s="146" t="s">
        <v>38</v>
      </c>
      <c r="L224" s="28">
        <v>150</v>
      </c>
      <c r="M224" s="146"/>
      <c r="N224" s="146" t="s">
        <v>32</v>
      </c>
      <c r="O224" s="147"/>
      <c r="P224" s="148" t="s">
        <v>33</v>
      </c>
      <c r="Q224" s="148" t="s">
        <v>34</v>
      </c>
      <c r="R224" s="148" t="s">
        <v>35</v>
      </c>
      <c r="S224" s="149" t="s">
        <v>36</v>
      </c>
      <c r="T224" s="150"/>
      <c r="U224" s="147" t="s">
        <v>37</v>
      </c>
      <c r="V224" s="148" t="s">
        <v>32</v>
      </c>
      <c r="W224" s="146" t="s">
        <v>38</v>
      </c>
      <c r="X224" s="269"/>
      <c r="Y224" s="320"/>
      <c r="Z224" s="321"/>
      <c r="AA224" s="320"/>
      <c r="AB224" s="321"/>
    </row>
    <row r="225" spans="1:28" ht="14.25" customHeight="1">
      <c r="A225" s="152" t="s">
        <v>38</v>
      </c>
      <c r="B225" s="213" t="s">
        <v>39</v>
      </c>
      <c r="C225" s="214" t="s">
        <v>40</v>
      </c>
      <c r="D225" s="215" t="s">
        <v>41</v>
      </c>
      <c r="E225" s="215" t="s">
        <v>42</v>
      </c>
      <c r="F225" s="215"/>
      <c r="G225" s="155" t="s">
        <v>40</v>
      </c>
      <c r="H225" s="155" t="s">
        <v>37</v>
      </c>
      <c r="I225" s="153"/>
      <c r="J225" s="152" t="s">
        <v>39</v>
      </c>
      <c r="K225" s="152"/>
      <c r="L225" s="28">
        <v>150</v>
      </c>
      <c r="M225" s="152" t="s">
        <v>38</v>
      </c>
      <c r="N225" s="213" t="s">
        <v>39</v>
      </c>
      <c r="O225" s="214" t="s">
        <v>40</v>
      </c>
      <c r="P225" s="215" t="s">
        <v>41</v>
      </c>
      <c r="Q225" s="215" t="s">
        <v>42</v>
      </c>
      <c r="R225" s="215"/>
      <c r="S225" s="155" t="s">
        <v>40</v>
      </c>
      <c r="T225" s="155" t="s">
        <v>37</v>
      </c>
      <c r="U225" s="153"/>
      <c r="V225" s="152" t="s">
        <v>39</v>
      </c>
      <c r="W225" s="152"/>
      <c r="X225" s="269"/>
      <c r="Y225" s="320"/>
      <c r="Z225" s="321"/>
      <c r="AA225" s="320"/>
      <c r="AB225" s="321"/>
    </row>
    <row r="226" spans="1:28" ht="16.5" customHeight="1">
      <c r="A226" s="157">
        <v>1.125</v>
      </c>
      <c r="B226" s="158">
        <v>5</v>
      </c>
      <c r="C226" s="159">
        <v>2</v>
      </c>
      <c r="D226" s="216" t="s">
        <v>303</v>
      </c>
      <c r="E226" s="161" t="s">
        <v>31</v>
      </c>
      <c r="F226" s="162">
        <v>8</v>
      </c>
      <c r="G226" s="163">
        <v>200</v>
      </c>
      <c r="H226" s="163"/>
      <c r="I226" s="164">
        <v>7</v>
      </c>
      <c r="J226" s="165">
        <v>1</v>
      </c>
      <c r="K226" s="166">
        <v>-1.125</v>
      </c>
      <c r="L226" s="28"/>
      <c r="M226" s="157">
        <v>-1.5</v>
      </c>
      <c r="N226" s="158">
        <v>2</v>
      </c>
      <c r="O226" s="159">
        <v>2</v>
      </c>
      <c r="P226" s="216" t="s">
        <v>59</v>
      </c>
      <c r="Q226" s="161" t="s">
        <v>23</v>
      </c>
      <c r="R226" s="162">
        <v>9</v>
      </c>
      <c r="S226" s="163"/>
      <c r="T226" s="163">
        <v>100</v>
      </c>
      <c r="U226" s="164">
        <v>7</v>
      </c>
      <c r="V226" s="165">
        <v>4</v>
      </c>
      <c r="W226" s="166">
        <v>1.5</v>
      </c>
      <c r="X226" s="270"/>
      <c r="Y226" s="271"/>
      <c r="Z226" s="272"/>
      <c r="AA226" s="271"/>
      <c r="AB226" s="272"/>
    </row>
    <row r="227" spans="1:28" ht="16.5" customHeight="1">
      <c r="A227" s="157">
        <v>-1.875</v>
      </c>
      <c r="B227" s="158">
        <v>0</v>
      </c>
      <c r="C227" s="159">
        <v>5</v>
      </c>
      <c r="D227" s="216" t="s">
        <v>305</v>
      </c>
      <c r="E227" s="161" t="s">
        <v>31</v>
      </c>
      <c r="F227" s="162">
        <v>8</v>
      </c>
      <c r="G227" s="163">
        <v>100</v>
      </c>
      <c r="H227" s="163"/>
      <c r="I227" s="164">
        <v>8</v>
      </c>
      <c r="J227" s="165">
        <v>6</v>
      </c>
      <c r="K227" s="166">
        <v>1.875</v>
      </c>
      <c r="L227" s="28"/>
      <c r="M227" s="157">
        <v>-1.5</v>
      </c>
      <c r="N227" s="158">
        <v>2</v>
      </c>
      <c r="O227" s="159">
        <v>5</v>
      </c>
      <c r="P227" s="216" t="s">
        <v>59</v>
      </c>
      <c r="Q227" s="161" t="s">
        <v>23</v>
      </c>
      <c r="R227" s="162">
        <v>9</v>
      </c>
      <c r="S227" s="163"/>
      <c r="T227" s="163">
        <v>100</v>
      </c>
      <c r="U227" s="164">
        <v>8</v>
      </c>
      <c r="V227" s="165">
        <v>4</v>
      </c>
      <c r="W227" s="166">
        <v>1.5</v>
      </c>
      <c r="X227" s="270"/>
      <c r="Y227" s="271"/>
      <c r="Z227" s="272"/>
      <c r="AA227" s="271"/>
      <c r="AB227" s="272"/>
    </row>
    <row r="228" spans="1:28" ht="16.5" customHeight="1">
      <c r="A228" s="157">
        <v>-0.875</v>
      </c>
      <c r="B228" s="158">
        <v>2</v>
      </c>
      <c r="C228" s="159">
        <v>6</v>
      </c>
      <c r="D228" s="216" t="s">
        <v>60</v>
      </c>
      <c r="E228" s="161" t="s">
        <v>27</v>
      </c>
      <c r="F228" s="162">
        <v>9</v>
      </c>
      <c r="G228" s="163">
        <v>140</v>
      </c>
      <c r="H228" s="163"/>
      <c r="I228" s="164">
        <v>4</v>
      </c>
      <c r="J228" s="165">
        <v>4</v>
      </c>
      <c r="K228" s="166">
        <v>0.875</v>
      </c>
      <c r="L228" s="28"/>
      <c r="M228" s="157">
        <v>-1.5</v>
      </c>
      <c r="N228" s="158">
        <v>2</v>
      </c>
      <c r="O228" s="159">
        <v>6</v>
      </c>
      <c r="P228" s="216" t="s">
        <v>59</v>
      </c>
      <c r="Q228" s="161" t="s">
        <v>23</v>
      </c>
      <c r="R228" s="162">
        <v>9</v>
      </c>
      <c r="S228" s="163"/>
      <c r="T228" s="163">
        <v>100</v>
      </c>
      <c r="U228" s="164">
        <v>4</v>
      </c>
      <c r="V228" s="165">
        <v>4</v>
      </c>
      <c r="W228" s="166">
        <v>1.5</v>
      </c>
      <c r="X228" s="270"/>
      <c r="Y228" s="271"/>
      <c r="Z228" s="272"/>
      <c r="AA228" s="271"/>
      <c r="AB228" s="272"/>
    </row>
    <row r="229" spans="1:28" ht="16.5" customHeight="1">
      <c r="A229" s="157">
        <v>1.125</v>
      </c>
      <c r="B229" s="158">
        <v>5</v>
      </c>
      <c r="C229" s="159">
        <v>1</v>
      </c>
      <c r="D229" s="216" t="s">
        <v>305</v>
      </c>
      <c r="E229" s="161" t="s">
        <v>31</v>
      </c>
      <c r="F229" s="162">
        <v>7</v>
      </c>
      <c r="G229" s="163">
        <v>200</v>
      </c>
      <c r="H229" s="163"/>
      <c r="I229" s="164">
        <v>3</v>
      </c>
      <c r="J229" s="165">
        <v>1</v>
      </c>
      <c r="K229" s="166">
        <v>-1.125</v>
      </c>
      <c r="L229" s="28"/>
      <c r="M229" s="157">
        <v>10.5</v>
      </c>
      <c r="N229" s="158">
        <v>6</v>
      </c>
      <c r="O229" s="159">
        <v>1</v>
      </c>
      <c r="P229" s="216" t="s">
        <v>59</v>
      </c>
      <c r="Q229" s="161" t="s">
        <v>23</v>
      </c>
      <c r="R229" s="162">
        <v>10</v>
      </c>
      <c r="S229" s="163">
        <v>620</v>
      </c>
      <c r="T229" s="163"/>
      <c r="U229" s="164">
        <v>3</v>
      </c>
      <c r="V229" s="165">
        <v>0</v>
      </c>
      <c r="W229" s="166">
        <v>-10.5</v>
      </c>
      <c r="X229" s="270"/>
      <c r="Y229" s="271"/>
      <c r="Z229" s="272"/>
      <c r="AA229" s="271"/>
      <c r="AB229" s="272"/>
    </row>
    <row r="230" spans="1:23" s="41" customFormat="1" ht="9.75" customHeight="1">
      <c r="A230" s="29"/>
      <c r="B230" s="29"/>
      <c r="C230" s="56"/>
      <c r="D230" s="29"/>
      <c r="E230" s="29"/>
      <c r="F230" s="29"/>
      <c r="G230" s="29"/>
      <c r="H230" s="29"/>
      <c r="I230" s="56"/>
      <c r="J230" s="29"/>
      <c r="K230" s="29"/>
      <c r="L230" s="54"/>
      <c r="M230" s="29"/>
      <c r="N230" s="29"/>
      <c r="O230" s="56"/>
      <c r="P230" s="29"/>
      <c r="Q230" s="29"/>
      <c r="R230" s="29"/>
      <c r="S230" s="29"/>
      <c r="T230" s="29"/>
      <c r="U230" s="56"/>
      <c r="V230" s="29"/>
      <c r="W230" s="29"/>
    </row>
    <row r="231" spans="1:12" s="41" customFormat="1" ht="15">
      <c r="A231" s="20"/>
      <c r="B231" s="21" t="s">
        <v>5</v>
      </c>
      <c r="C231" s="22"/>
      <c r="D231" s="21"/>
      <c r="E231" s="23" t="s">
        <v>1317</v>
      </c>
      <c r="F231" s="24"/>
      <c r="G231" s="25" t="s">
        <v>7</v>
      </c>
      <c r="H231" s="25"/>
      <c r="I231" s="26" t="s">
        <v>8</v>
      </c>
      <c r="J231" s="26"/>
      <c r="K231" s="27"/>
      <c r="L231" s="28">
        <v>150</v>
      </c>
    </row>
    <row r="232" spans="1:12" s="41" customFormat="1" ht="12.75">
      <c r="A232" s="30"/>
      <c r="B232" s="30"/>
      <c r="C232" s="31"/>
      <c r="D232" s="32"/>
      <c r="E232" s="32"/>
      <c r="F232" s="32"/>
      <c r="G232" s="33" t="s">
        <v>11</v>
      </c>
      <c r="H232" s="33"/>
      <c r="I232" s="26" t="s">
        <v>13</v>
      </c>
      <c r="J232" s="26"/>
      <c r="K232" s="27"/>
      <c r="L232" s="28">
        <v>150</v>
      </c>
    </row>
    <row r="233" spans="1:12" s="41" customFormat="1" ht="4.5" customHeight="1">
      <c r="A233" s="235"/>
      <c r="B233" s="236"/>
      <c r="C233" s="237"/>
      <c r="D233" s="238"/>
      <c r="E233" s="239"/>
      <c r="F233" s="240"/>
      <c r="G233" s="241"/>
      <c r="H233" s="241"/>
      <c r="I233" s="237"/>
      <c r="J233" s="236"/>
      <c r="K233" s="242"/>
      <c r="L233" s="28"/>
    </row>
    <row r="234" spans="1:12" s="41" customFormat="1" ht="12.75" customHeight="1">
      <c r="A234" s="243"/>
      <c r="B234" s="34"/>
      <c r="C234" s="35"/>
      <c r="D234" s="244"/>
      <c r="E234" s="245" t="s">
        <v>14</v>
      </c>
      <c r="F234" s="37" t="s">
        <v>57</v>
      </c>
      <c r="G234" s="38"/>
      <c r="H234" s="44"/>
      <c r="I234" s="44"/>
      <c r="J234" s="34"/>
      <c r="K234" s="246"/>
      <c r="L234" s="40"/>
    </row>
    <row r="235" spans="1:12" s="41" customFormat="1" ht="12.75" customHeight="1">
      <c r="A235" s="243"/>
      <c r="B235" s="34"/>
      <c r="C235" s="35"/>
      <c r="D235" s="244"/>
      <c r="E235" s="247" t="s">
        <v>15</v>
      </c>
      <c r="F235" s="37" t="s">
        <v>1318</v>
      </c>
      <c r="G235" s="248"/>
      <c r="H235" s="44"/>
      <c r="I235" s="44"/>
      <c r="J235" s="34"/>
      <c r="K235" s="246"/>
      <c r="L235" s="40"/>
    </row>
    <row r="236" spans="1:12" s="41" customFormat="1" ht="12.75" customHeight="1">
      <c r="A236" s="243"/>
      <c r="B236" s="34"/>
      <c r="C236" s="35"/>
      <c r="D236" s="244"/>
      <c r="E236" s="247" t="s">
        <v>16</v>
      </c>
      <c r="F236" s="37" t="s">
        <v>99</v>
      </c>
      <c r="G236" s="38"/>
      <c r="H236" s="44"/>
      <c r="I236" s="44"/>
      <c r="J236" s="34"/>
      <c r="K236" s="246"/>
      <c r="L236" s="40"/>
    </row>
    <row r="237" spans="1:12" s="41" customFormat="1" ht="12.75" customHeight="1">
      <c r="A237" s="243"/>
      <c r="B237" s="34"/>
      <c r="C237" s="35"/>
      <c r="D237" s="244"/>
      <c r="E237" s="245" t="s">
        <v>18</v>
      </c>
      <c r="F237" s="37" t="s">
        <v>1319</v>
      </c>
      <c r="G237" s="38"/>
      <c r="H237" s="44"/>
      <c r="I237" s="44"/>
      <c r="J237" s="34"/>
      <c r="K237" s="246"/>
      <c r="L237" s="40"/>
    </row>
    <row r="238" spans="1:12" s="41" customFormat="1" ht="12.75" customHeight="1">
      <c r="A238" s="250" t="s">
        <v>14</v>
      </c>
      <c r="B238" s="251" t="s">
        <v>1133</v>
      </c>
      <c r="C238" s="35"/>
      <c r="D238" s="244"/>
      <c r="F238" s="38"/>
      <c r="G238" s="245" t="s">
        <v>14</v>
      </c>
      <c r="H238" s="253" t="s">
        <v>1320</v>
      </c>
      <c r="I238" s="38"/>
      <c r="J238" s="248"/>
      <c r="K238" s="246"/>
      <c r="L238" s="40"/>
    </row>
    <row r="239" spans="1:12" s="41" customFormat="1" ht="12.75" customHeight="1">
      <c r="A239" s="254" t="s">
        <v>15</v>
      </c>
      <c r="B239" s="251" t="s">
        <v>289</v>
      </c>
      <c r="C239" s="47"/>
      <c r="D239" s="244"/>
      <c r="F239" s="255"/>
      <c r="G239" s="247" t="s">
        <v>15</v>
      </c>
      <c r="H239" s="253" t="s">
        <v>625</v>
      </c>
      <c r="I239" s="38"/>
      <c r="J239" s="248"/>
      <c r="K239" s="246"/>
      <c r="L239" s="40"/>
    </row>
    <row r="240" spans="1:12" s="41" customFormat="1" ht="12.75" customHeight="1">
      <c r="A240" s="254" t="s">
        <v>16</v>
      </c>
      <c r="B240" s="251" t="s">
        <v>1321</v>
      </c>
      <c r="C240" s="35"/>
      <c r="D240" s="244"/>
      <c r="F240" s="255"/>
      <c r="G240" s="247" t="s">
        <v>16</v>
      </c>
      <c r="H240" s="252" t="s">
        <v>799</v>
      </c>
      <c r="I240" s="38"/>
      <c r="J240" s="38"/>
      <c r="K240" s="246"/>
      <c r="L240" s="40"/>
    </row>
    <row r="241" spans="1:12" s="41" customFormat="1" ht="12.75" customHeight="1">
      <c r="A241" s="250" t="s">
        <v>18</v>
      </c>
      <c r="B241" s="251" t="s">
        <v>1322</v>
      </c>
      <c r="C241" s="47"/>
      <c r="D241" s="244"/>
      <c r="F241" s="38"/>
      <c r="G241" s="245" t="s">
        <v>18</v>
      </c>
      <c r="H241" s="252" t="s">
        <v>312</v>
      </c>
      <c r="I241" s="110"/>
      <c r="J241" s="124" t="s">
        <v>154</v>
      </c>
      <c r="K241" s="112"/>
      <c r="L241" s="40"/>
    </row>
    <row r="242" spans="1:12" s="41" customFormat="1" ht="12.75" customHeight="1">
      <c r="A242" s="257"/>
      <c r="B242" s="47"/>
      <c r="C242" s="245"/>
      <c r="D242" s="244"/>
      <c r="E242" s="245" t="s">
        <v>14</v>
      </c>
      <c r="F242" s="37" t="s">
        <v>535</v>
      </c>
      <c r="G242" s="38"/>
      <c r="H242" s="258"/>
      <c r="I242" s="128" t="s">
        <v>23</v>
      </c>
      <c r="J242" s="129" t="s">
        <v>1323</v>
      </c>
      <c r="K242" s="112"/>
      <c r="L242" s="40"/>
    </row>
    <row r="243" spans="1:12" s="41" customFormat="1" ht="12.75" customHeight="1">
      <c r="A243" s="243"/>
      <c r="B243" s="130" t="s">
        <v>25</v>
      </c>
      <c r="C243" s="35"/>
      <c r="D243" s="244"/>
      <c r="E243" s="247" t="s">
        <v>15</v>
      </c>
      <c r="F243" s="37" t="s">
        <v>1324</v>
      </c>
      <c r="G243" s="38"/>
      <c r="H243" s="44"/>
      <c r="I243" s="128" t="s">
        <v>27</v>
      </c>
      <c r="J243" s="131" t="s">
        <v>1323</v>
      </c>
      <c r="K243" s="112"/>
      <c r="L243" s="40"/>
    </row>
    <row r="244" spans="1:12" s="41" customFormat="1" ht="12.75" customHeight="1">
      <c r="A244" s="243"/>
      <c r="B244" s="130" t="s">
        <v>1325</v>
      </c>
      <c r="C244" s="35"/>
      <c r="D244" s="244"/>
      <c r="E244" s="247" t="s">
        <v>16</v>
      </c>
      <c r="F244" s="37" t="s">
        <v>1326</v>
      </c>
      <c r="G244" s="248"/>
      <c r="H244" s="44"/>
      <c r="I244" s="128" t="s">
        <v>30</v>
      </c>
      <c r="J244" s="131" t="s">
        <v>1327</v>
      </c>
      <c r="K244" s="112"/>
      <c r="L244" s="40"/>
    </row>
    <row r="245" spans="1:12" s="41" customFormat="1" ht="12.75" customHeight="1">
      <c r="A245" s="259"/>
      <c r="B245" s="45"/>
      <c r="C245" s="45"/>
      <c r="D245" s="244"/>
      <c r="E245" s="245" t="s">
        <v>18</v>
      </c>
      <c r="F245" s="251" t="s">
        <v>58</v>
      </c>
      <c r="G245" s="45"/>
      <c r="H245" s="45"/>
      <c r="I245" s="134" t="s">
        <v>31</v>
      </c>
      <c r="J245" s="131" t="s">
        <v>1327</v>
      </c>
      <c r="K245" s="135"/>
      <c r="L245" s="48"/>
    </row>
    <row r="246" spans="1:21" ht="4.5" customHeight="1">
      <c r="A246" s="260"/>
      <c r="B246" s="261"/>
      <c r="C246" s="262"/>
      <c r="D246" s="263"/>
      <c r="E246" s="264"/>
      <c r="F246" s="265"/>
      <c r="G246" s="266"/>
      <c r="H246" s="266"/>
      <c r="I246" s="262"/>
      <c r="J246" s="261"/>
      <c r="K246" s="267"/>
      <c r="O246" s="29"/>
      <c r="U246" s="29"/>
    </row>
    <row r="247" spans="1:21" ht="12.75" customHeight="1">
      <c r="A247" s="146"/>
      <c r="B247" s="146" t="s">
        <v>32</v>
      </c>
      <c r="C247" s="147"/>
      <c r="D247" s="148" t="s">
        <v>33</v>
      </c>
      <c r="E247" s="148" t="s">
        <v>34</v>
      </c>
      <c r="F247" s="148" t="s">
        <v>35</v>
      </c>
      <c r="G247" s="149" t="s">
        <v>36</v>
      </c>
      <c r="H247" s="150"/>
      <c r="I247" s="147" t="s">
        <v>37</v>
      </c>
      <c r="J247" s="148" t="s">
        <v>32</v>
      </c>
      <c r="K247" s="146" t="s">
        <v>38</v>
      </c>
      <c r="L247" s="28">
        <v>150</v>
      </c>
      <c r="O247" s="29"/>
      <c r="U247" s="29"/>
    </row>
    <row r="248" spans="1:21" ht="12.75">
      <c r="A248" s="152" t="s">
        <v>38</v>
      </c>
      <c r="B248" s="213" t="s">
        <v>39</v>
      </c>
      <c r="C248" s="214" t="s">
        <v>40</v>
      </c>
      <c r="D248" s="215" t="s">
        <v>41</v>
      </c>
      <c r="E248" s="215" t="s">
        <v>42</v>
      </c>
      <c r="F248" s="215"/>
      <c r="G248" s="155" t="s">
        <v>40</v>
      </c>
      <c r="H248" s="155" t="s">
        <v>37</v>
      </c>
      <c r="I248" s="153"/>
      <c r="J248" s="152" t="s">
        <v>39</v>
      </c>
      <c r="K248" s="152"/>
      <c r="L248" s="28">
        <v>150</v>
      </c>
      <c r="O248" s="29"/>
      <c r="U248" s="29"/>
    </row>
    <row r="249" spans="1:21" ht="16.5" customHeight="1">
      <c r="A249" s="157">
        <v>1</v>
      </c>
      <c r="B249" s="158">
        <v>5</v>
      </c>
      <c r="C249" s="159">
        <v>2</v>
      </c>
      <c r="D249" s="216" t="s">
        <v>371</v>
      </c>
      <c r="E249" s="161" t="s">
        <v>23</v>
      </c>
      <c r="F249" s="162">
        <v>12</v>
      </c>
      <c r="G249" s="163">
        <v>680</v>
      </c>
      <c r="H249" s="163"/>
      <c r="I249" s="164">
        <v>7</v>
      </c>
      <c r="J249" s="165">
        <v>1</v>
      </c>
      <c r="K249" s="166">
        <v>-1</v>
      </c>
      <c r="L249" s="28"/>
      <c r="O249" s="29"/>
      <c r="U249" s="29"/>
    </row>
    <row r="250" spans="1:21" ht="16.5" customHeight="1">
      <c r="A250" s="157">
        <v>-1</v>
      </c>
      <c r="B250" s="158">
        <v>1</v>
      </c>
      <c r="C250" s="159">
        <v>5</v>
      </c>
      <c r="D250" s="216" t="s">
        <v>303</v>
      </c>
      <c r="E250" s="161" t="s">
        <v>23</v>
      </c>
      <c r="F250" s="162">
        <v>10</v>
      </c>
      <c r="G250" s="163">
        <v>620</v>
      </c>
      <c r="H250" s="163"/>
      <c r="I250" s="164">
        <v>8</v>
      </c>
      <c r="J250" s="165">
        <v>5</v>
      </c>
      <c r="K250" s="166">
        <v>1</v>
      </c>
      <c r="L250" s="28"/>
      <c r="O250" s="29"/>
      <c r="U250" s="29"/>
    </row>
    <row r="251" spans="1:21" ht="16.5" customHeight="1">
      <c r="A251" s="157">
        <v>-1</v>
      </c>
      <c r="B251" s="158">
        <v>1</v>
      </c>
      <c r="C251" s="159">
        <v>6</v>
      </c>
      <c r="D251" s="216" t="s">
        <v>303</v>
      </c>
      <c r="E251" s="161" t="s">
        <v>23</v>
      </c>
      <c r="F251" s="162">
        <v>10</v>
      </c>
      <c r="G251" s="163">
        <v>620</v>
      </c>
      <c r="H251" s="163"/>
      <c r="I251" s="164">
        <v>4</v>
      </c>
      <c r="J251" s="165">
        <v>5</v>
      </c>
      <c r="K251" s="166">
        <v>1</v>
      </c>
      <c r="L251" s="28"/>
      <c r="O251" s="29"/>
      <c r="U251" s="29"/>
    </row>
    <row r="252" spans="1:21" ht="16.5" customHeight="1">
      <c r="A252" s="157">
        <v>1</v>
      </c>
      <c r="B252" s="158">
        <v>5</v>
      </c>
      <c r="C252" s="159">
        <v>1</v>
      </c>
      <c r="D252" s="216" t="s">
        <v>303</v>
      </c>
      <c r="E252" s="161" t="s">
        <v>23</v>
      </c>
      <c r="F252" s="162">
        <v>12</v>
      </c>
      <c r="G252" s="163">
        <v>680</v>
      </c>
      <c r="H252" s="163"/>
      <c r="I252" s="164">
        <v>3</v>
      </c>
      <c r="J252" s="165">
        <v>1</v>
      </c>
      <c r="K252" s="166">
        <v>-1</v>
      </c>
      <c r="L252" s="28"/>
      <c r="O252" s="29"/>
      <c r="U252" s="29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D241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9" bestFit="1" customWidth="1"/>
    <col min="2" max="2" width="5.25390625" style="29" customWidth="1"/>
    <col min="3" max="3" width="3.625" style="56" bestFit="1" customWidth="1"/>
    <col min="4" max="4" width="6.375" style="29" customWidth="1"/>
    <col min="5" max="5" width="3.25390625" style="29" customWidth="1"/>
    <col min="6" max="6" width="3.75390625" style="29" customWidth="1"/>
    <col min="7" max="7" width="6.875" style="29" customWidth="1"/>
    <col min="8" max="8" width="6.25390625" style="29" customWidth="1"/>
    <col min="9" max="9" width="3.625" style="56" bestFit="1" customWidth="1"/>
    <col min="10" max="10" width="5.625" style="29" customWidth="1"/>
    <col min="11" max="11" width="5.75390625" style="29" customWidth="1"/>
    <col min="12" max="12" width="0.74609375" style="54" customWidth="1"/>
    <col min="13" max="13" width="6.00390625" style="29" bestFit="1" customWidth="1"/>
    <col min="14" max="14" width="5.25390625" style="29" customWidth="1"/>
    <col min="15" max="15" width="3.625" style="56" bestFit="1" customWidth="1"/>
    <col min="16" max="16" width="5.75390625" style="29" customWidth="1"/>
    <col min="17" max="17" width="3.25390625" style="29" customWidth="1"/>
    <col min="18" max="18" width="3.75390625" style="29" customWidth="1"/>
    <col min="19" max="19" width="7.375" style="29" customWidth="1"/>
    <col min="20" max="20" width="5.75390625" style="29" customWidth="1"/>
    <col min="21" max="21" width="3.625" style="56" bestFit="1" customWidth="1"/>
    <col min="22" max="22" width="5.25390625" style="29" customWidth="1"/>
    <col min="23" max="23" width="6.00390625" style="29" bestFit="1" customWidth="1"/>
    <col min="24" max="24" width="8.25390625" style="275" customWidth="1"/>
    <col min="25" max="16384" width="5.00390625" style="29" customWidth="1"/>
  </cols>
  <sheetData>
    <row r="1" spans="1:23" ht="15">
      <c r="A1" s="20"/>
      <c r="B1" s="21" t="s">
        <v>5</v>
      </c>
      <c r="C1" s="22"/>
      <c r="D1" s="21"/>
      <c r="E1" s="23" t="s">
        <v>6</v>
      </c>
      <c r="F1" s="24"/>
      <c r="G1" s="25" t="s">
        <v>7</v>
      </c>
      <c r="H1" s="25"/>
      <c r="I1" s="26" t="s">
        <v>8</v>
      </c>
      <c r="J1" s="26"/>
      <c r="K1" s="27"/>
      <c r="L1" s="28">
        <v>150</v>
      </c>
      <c r="M1" s="20"/>
      <c r="N1" s="21" t="s">
        <v>5</v>
      </c>
      <c r="O1" s="22"/>
      <c r="P1" s="21"/>
      <c r="Q1" s="23" t="s">
        <v>9</v>
      </c>
      <c r="R1" s="24"/>
      <c r="S1" s="25" t="s">
        <v>7</v>
      </c>
      <c r="T1" s="25"/>
      <c r="U1" s="26" t="s">
        <v>10</v>
      </c>
      <c r="V1" s="26"/>
      <c r="W1" s="27"/>
    </row>
    <row r="2" spans="1:23" ht="12.75">
      <c r="A2" s="30"/>
      <c r="B2" s="30"/>
      <c r="C2" s="31"/>
      <c r="D2" s="32"/>
      <c r="E2" s="32"/>
      <c r="F2" s="32"/>
      <c r="G2" s="33" t="s">
        <v>11</v>
      </c>
      <c r="H2" s="33"/>
      <c r="I2" s="26" t="s">
        <v>12</v>
      </c>
      <c r="J2" s="26"/>
      <c r="K2" s="27"/>
      <c r="L2" s="28">
        <v>150</v>
      </c>
      <c r="M2" s="30"/>
      <c r="N2" s="30"/>
      <c r="O2" s="31"/>
      <c r="P2" s="32"/>
      <c r="Q2" s="32"/>
      <c r="R2" s="32"/>
      <c r="S2" s="33" t="s">
        <v>11</v>
      </c>
      <c r="T2" s="33"/>
      <c r="U2" s="26" t="s">
        <v>13</v>
      </c>
      <c r="V2" s="26"/>
      <c r="W2" s="27"/>
    </row>
    <row r="3" spans="1:23" ht="4.5" customHeight="1">
      <c r="A3" s="235"/>
      <c r="B3" s="236"/>
      <c r="C3" s="237"/>
      <c r="D3" s="238"/>
      <c r="E3" s="239"/>
      <c r="F3" s="240"/>
      <c r="G3" s="241"/>
      <c r="H3" s="241"/>
      <c r="I3" s="237"/>
      <c r="J3" s="236"/>
      <c r="K3" s="242"/>
      <c r="L3" s="28"/>
      <c r="M3" s="235"/>
      <c r="N3" s="236"/>
      <c r="O3" s="237"/>
      <c r="P3" s="238"/>
      <c r="Q3" s="239"/>
      <c r="R3" s="240"/>
      <c r="S3" s="241"/>
      <c r="T3" s="241"/>
      <c r="U3" s="237"/>
      <c r="V3" s="236"/>
      <c r="W3" s="242"/>
    </row>
    <row r="4" spans="1:24" s="41" customFormat="1" ht="12.75" customHeight="1">
      <c r="A4" s="243"/>
      <c r="B4" s="34"/>
      <c r="C4" s="35"/>
      <c r="D4" s="244"/>
      <c r="E4" s="245" t="s">
        <v>14</v>
      </c>
      <c r="F4" s="37" t="s">
        <v>1011</v>
      </c>
      <c r="G4" s="38"/>
      <c r="H4" s="44"/>
      <c r="I4" s="44"/>
      <c r="J4" s="34"/>
      <c r="K4" s="246"/>
      <c r="L4" s="40"/>
      <c r="M4" s="243"/>
      <c r="N4" s="34"/>
      <c r="O4" s="35"/>
      <c r="P4" s="244"/>
      <c r="Q4" s="245" t="s">
        <v>14</v>
      </c>
      <c r="R4" s="37" t="s">
        <v>508</v>
      </c>
      <c r="S4" s="38"/>
      <c r="T4" s="44"/>
      <c r="U4" s="44"/>
      <c r="V4" s="34"/>
      <c r="W4" s="246"/>
      <c r="X4" s="276"/>
    </row>
    <row r="5" spans="1:24" s="41" customFormat="1" ht="12.75" customHeight="1">
      <c r="A5" s="243"/>
      <c r="B5" s="34"/>
      <c r="C5" s="35"/>
      <c r="D5" s="244"/>
      <c r="E5" s="247" t="s">
        <v>15</v>
      </c>
      <c r="F5" s="37" t="s">
        <v>1329</v>
      </c>
      <c r="G5" s="248"/>
      <c r="H5" s="44"/>
      <c r="I5" s="44"/>
      <c r="J5" s="34"/>
      <c r="K5" s="246"/>
      <c r="L5" s="40"/>
      <c r="M5" s="243"/>
      <c r="N5" s="34"/>
      <c r="O5" s="35"/>
      <c r="P5" s="244"/>
      <c r="Q5" s="247" t="s">
        <v>15</v>
      </c>
      <c r="R5" s="37" t="s">
        <v>217</v>
      </c>
      <c r="S5" s="248"/>
      <c r="T5" s="44"/>
      <c r="U5" s="44"/>
      <c r="V5" s="34"/>
      <c r="W5" s="246"/>
      <c r="X5" s="276"/>
    </row>
    <row r="6" spans="1:24" s="41" customFormat="1" ht="12.75" customHeight="1">
      <c r="A6" s="243"/>
      <c r="B6" s="34"/>
      <c r="C6" s="35"/>
      <c r="D6" s="244"/>
      <c r="E6" s="247" t="s">
        <v>16</v>
      </c>
      <c r="F6" s="37" t="s">
        <v>285</v>
      </c>
      <c r="G6" s="38"/>
      <c r="H6" s="44"/>
      <c r="I6" s="44"/>
      <c r="J6" s="34"/>
      <c r="K6" s="246"/>
      <c r="L6" s="40"/>
      <c r="M6" s="243"/>
      <c r="N6" s="34"/>
      <c r="O6" s="35"/>
      <c r="P6" s="244"/>
      <c r="Q6" s="247" t="s">
        <v>16</v>
      </c>
      <c r="R6" s="37" t="s">
        <v>550</v>
      </c>
      <c r="S6" s="38"/>
      <c r="T6" s="44"/>
      <c r="U6" s="44"/>
      <c r="V6" s="34"/>
      <c r="W6" s="246"/>
      <c r="X6" s="276"/>
    </row>
    <row r="7" spans="1:24" s="41" customFormat="1" ht="12.75" customHeight="1">
      <c r="A7" s="243"/>
      <c r="B7" s="34"/>
      <c r="C7" s="35"/>
      <c r="D7" s="244"/>
      <c r="E7" s="245" t="s">
        <v>18</v>
      </c>
      <c r="F7" s="37" t="s">
        <v>56</v>
      </c>
      <c r="G7" s="38"/>
      <c r="H7" s="44"/>
      <c r="I7" s="44"/>
      <c r="J7" s="34"/>
      <c r="K7" s="246"/>
      <c r="L7" s="40"/>
      <c r="M7" s="243"/>
      <c r="N7" s="34"/>
      <c r="O7" s="35"/>
      <c r="P7" s="244"/>
      <c r="Q7" s="245" t="s">
        <v>18</v>
      </c>
      <c r="R7" s="37" t="s">
        <v>1330</v>
      </c>
      <c r="S7" s="38"/>
      <c r="T7" s="44"/>
      <c r="U7" s="44"/>
      <c r="V7" s="34"/>
      <c r="W7" s="246"/>
      <c r="X7" s="276"/>
    </row>
    <row r="8" spans="1:24" s="41" customFormat="1" ht="12.75" customHeight="1">
      <c r="A8" s="250" t="s">
        <v>14</v>
      </c>
      <c r="B8" s="251" t="s">
        <v>1331</v>
      </c>
      <c r="C8" s="35"/>
      <c r="D8" s="244"/>
      <c r="F8" s="38"/>
      <c r="G8" s="245" t="s">
        <v>14</v>
      </c>
      <c r="H8" s="253" t="s">
        <v>554</v>
      </c>
      <c r="I8" s="38"/>
      <c r="J8" s="248"/>
      <c r="K8" s="246"/>
      <c r="L8" s="40"/>
      <c r="M8" s="250" t="s">
        <v>14</v>
      </c>
      <c r="N8" s="256" t="s">
        <v>1332</v>
      </c>
      <c r="O8" s="35"/>
      <c r="P8" s="244"/>
      <c r="R8" s="38"/>
      <c r="S8" s="245" t="s">
        <v>14</v>
      </c>
      <c r="T8" s="253" t="s">
        <v>1333</v>
      </c>
      <c r="U8" s="38"/>
      <c r="V8" s="248"/>
      <c r="W8" s="246"/>
      <c r="X8" s="276"/>
    </row>
    <row r="9" spans="1:24" s="41" customFormat="1" ht="12.75" customHeight="1">
      <c r="A9" s="254" t="s">
        <v>15</v>
      </c>
      <c r="B9" s="251" t="s">
        <v>51</v>
      </c>
      <c r="C9" s="47"/>
      <c r="D9" s="244"/>
      <c r="F9" s="255"/>
      <c r="G9" s="247" t="s">
        <v>15</v>
      </c>
      <c r="H9" s="253" t="s">
        <v>1334</v>
      </c>
      <c r="I9" s="38"/>
      <c r="J9" s="248"/>
      <c r="K9" s="246"/>
      <c r="L9" s="40"/>
      <c r="M9" s="254" t="s">
        <v>15</v>
      </c>
      <c r="N9" s="251" t="s">
        <v>1335</v>
      </c>
      <c r="O9" s="47"/>
      <c r="P9" s="244"/>
      <c r="R9" s="255"/>
      <c r="S9" s="247" t="s">
        <v>15</v>
      </c>
      <c r="T9" s="253" t="s">
        <v>963</v>
      </c>
      <c r="U9" s="38"/>
      <c r="V9" s="248"/>
      <c r="W9" s="246"/>
      <c r="X9" s="276"/>
    </row>
    <row r="10" spans="1:24" s="41" customFormat="1" ht="12.75" customHeight="1">
      <c r="A10" s="254" t="s">
        <v>16</v>
      </c>
      <c r="B10" s="251" t="s">
        <v>1336</v>
      </c>
      <c r="C10" s="35"/>
      <c r="D10" s="244"/>
      <c r="F10" s="255"/>
      <c r="G10" s="247" t="s">
        <v>16</v>
      </c>
      <c r="H10" s="253" t="s">
        <v>1337</v>
      </c>
      <c r="I10" s="38"/>
      <c r="J10" s="38"/>
      <c r="K10" s="246"/>
      <c r="L10" s="40"/>
      <c r="M10" s="254" t="s">
        <v>16</v>
      </c>
      <c r="N10" s="251" t="s">
        <v>65</v>
      </c>
      <c r="O10" s="35"/>
      <c r="P10" s="244"/>
      <c r="R10" s="255"/>
      <c r="S10" s="247" t="s">
        <v>16</v>
      </c>
      <c r="T10" s="253" t="s">
        <v>1338</v>
      </c>
      <c r="U10" s="38"/>
      <c r="V10" s="38"/>
      <c r="W10" s="246"/>
      <c r="X10" s="276"/>
    </row>
    <row r="11" spans="1:24" s="41" customFormat="1" ht="12.75" customHeight="1">
      <c r="A11" s="250" t="s">
        <v>18</v>
      </c>
      <c r="B11" s="251" t="s">
        <v>1307</v>
      </c>
      <c r="C11" s="47"/>
      <c r="D11" s="244"/>
      <c r="F11" s="38"/>
      <c r="G11" s="245" t="s">
        <v>18</v>
      </c>
      <c r="H11" s="253" t="s">
        <v>1157</v>
      </c>
      <c r="I11" s="110"/>
      <c r="J11" s="124" t="s">
        <v>154</v>
      </c>
      <c r="K11" s="112"/>
      <c r="L11" s="40"/>
      <c r="M11" s="250" t="s">
        <v>18</v>
      </c>
      <c r="N11" s="251" t="s">
        <v>384</v>
      </c>
      <c r="O11" s="47"/>
      <c r="P11" s="244"/>
      <c r="R11" s="38"/>
      <c r="S11" s="245" t="s">
        <v>18</v>
      </c>
      <c r="T11" s="253" t="s">
        <v>681</v>
      </c>
      <c r="U11" s="110"/>
      <c r="V11" s="124" t="s">
        <v>154</v>
      </c>
      <c r="W11" s="112"/>
      <c r="X11" s="276"/>
    </row>
    <row r="12" spans="1:24" s="41" customFormat="1" ht="12.75" customHeight="1">
      <c r="A12" s="257"/>
      <c r="B12" s="47"/>
      <c r="C12" s="245"/>
      <c r="D12" s="244"/>
      <c r="E12" s="245" t="s">
        <v>14</v>
      </c>
      <c r="F12" s="37" t="s">
        <v>1224</v>
      </c>
      <c r="G12" s="38"/>
      <c r="H12" s="258"/>
      <c r="I12" s="128" t="s">
        <v>23</v>
      </c>
      <c r="J12" s="129" t="s">
        <v>1339</v>
      </c>
      <c r="K12" s="112"/>
      <c r="L12" s="40"/>
      <c r="M12" s="257"/>
      <c r="N12" s="47"/>
      <c r="O12" s="245"/>
      <c r="P12" s="244"/>
      <c r="Q12" s="245" t="s">
        <v>14</v>
      </c>
      <c r="R12" s="37" t="s">
        <v>357</v>
      </c>
      <c r="S12" s="38"/>
      <c r="T12" s="258"/>
      <c r="U12" s="128" t="s">
        <v>23</v>
      </c>
      <c r="V12" s="129" t="s">
        <v>1340</v>
      </c>
      <c r="W12" s="112"/>
      <c r="X12" s="276"/>
    </row>
    <row r="13" spans="1:24" s="41" customFormat="1" ht="12.75" customHeight="1">
      <c r="A13" s="243"/>
      <c r="B13" s="130" t="s">
        <v>25</v>
      </c>
      <c r="C13" s="35"/>
      <c r="D13" s="244"/>
      <c r="E13" s="247" t="s">
        <v>15</v>
      </c>
      <c r="F13" s="37" t="s">
        <v>545</v>
      </c>
      <c r="G13" s="38"/>
      <c r="H13" s="44"/>
      <c r="I13" s="128" t="s">
        <v>27</v>
      </c>
      <c r="J13" s="131" t="s">
        <v>1339</v>
      </c>
      <c r="K13" s="112"/>
      <c r="L13" s="40"/>
      <c r="M13" s="243"/>
      <c r="N13" s="130" t="s">
        <v>25</v>
      </c>
      <c r="O13" s="35"/>
      <c r="P13" s="244"/>
      <c r="Q13" s="247" t="s">
        <v>15</v>
      </c>
      <c r="R13" s="249" t="s">
        <v>186</v>
      </c>
      <c r="S13" s="38"/>
      <c r="T13" s="44"/>
      <c r="U13" s="128" t="s">
        <v>27</v>
      </c>
      <c r="V13" s="131" t="s">
        <v>1340</v>
      </c>
      <c r="W13" s="112"/>
      <c r="X13" s="276"/>
    </row>
    <row r="14" spans="1:24" s="41" customFormat="1" ht="12.75" customHeight="1">
      <c r="A14" s="243"/>
      <c r="B14" s="130" t="s">
        <v>1341</v>
      </c>
      <c r="C14" s="35"/>
      <c r="D14" s="244"/>
      <c r="E14" s="247" t="s">
        <v>16</v>
      </c>
      <c r="F14" s="37" t="s">
        <v>1342</v>
      </c>
      <c r="G14" s="248"/>
      <c r="H14" s="44"/>
      <c r="I14" s="128" t="s">
        <v>30</v>
      </c>
      <c r="J14" s="131" t="s">
        <v>1343</v>
      </c>
      <c r="K14" s="112"/>
      <c r="L14" s="40"/>
      <c r="M14" s="243"/>
      <c r="N14" s="130" t="s">
        <v>669</v>
      </c>
      <c r="O14" s="35"/>
      <c r="P14" s="244"/>
      <c r="Q14" s="247" t="s">
        <v>16</v>
      </c>
      <c r="R14" s="37" t="s">
        <v>1344</v>
      </c>
      <c r="S14" s="248"/>
      <c r="T14" s="44"/>
      <c r="U14" s="128" t="s">
        <v>30</v>
      </c>
      <c r="V14" s="131" t="s">
        <v>1345</v>
      </c>
      <c r="W14" s="112"/>
      <c r="X14" s="276"/>
    </row>
    <row r="15" spans="1:24" s="41" customFormat="1" ht="12.75" customHeight="1">
      <c r="A15" s="259"/>
      <c r="B15" s="45"/>
      <c r="C15" s="45"/>
      <c r="D15" s="244"/>
      <c r="E15" s="245" t="s">
        <v>18</v>
      </c>
      <c r="F15" s="251" t="s">
        <v>579</v>
      </c>
      <c r="G15" s="45"/>
      <c r="H15" s="45"/>
      <c r="I15" s="134" t="s">
        <v>31</v>
      </c>
      <c r="J15" s="131" t="s">
        <v>1343</v>
      </c>
      <c r="K15" s="135"/>
      <c r="L15" s="48"/>
      <c r="M15" s="259"/>
      <c r="N15" s="45"/>
      <c r="O15" s="45"/>
      <c r="P15" s="244"/>
      <c r="Q15" s="245" t="s">
        <v>18</v>
      </c>
      <c r="R15" s="251" t="s">
        <v>1346</v>
      </c>
      <c r="S15" s="45"/>
      <c r="T15" s="45"/>
      <c r="U15" s="134" t="s">
        <v>31</v>
      </c>
      <c r="V15" s="131" t="s">
        <v>1345</v>
      </c>
      <c r="W15" s="135"/>
      <c r="X15" s="276"/>
    </row>
    <row r="16" spans="1:23" ht="4.5" customHeight="1">
      <c r="A16" s="260"/>
      <c r="B16" s="261"/>
      <c r="C16" s="262"/>
      <c r="D16" s="263"/>
      <c r="E16" s="264"/>
      <c r="F16" s="265"/>
      <c r="G16" s="266"/>
      <c r="H16" s="266"/>
      <c r="I16" s="262"/>
      <c r="J16" s="261"/>
      <c r="K16" s="267"/>
      <c r="M16" s="260"/>
      <c r="N16" s="261"/>
      <c r="O16" s="262"/>
      <c r="P16" s="263"/>
      <c r="Q16" s="264"/>
      <c r="R16" s="265"/>
      <c r="S16" s="266"/>
      <c r="T16" s="266"/>
      <c r="U16" s="262"/>
      <c r="V16" s="261"/>
      <c r="W16" s="267"/>
    </row>
    <row r="17" spans="1:30" ht="12.75" customHeight="1">
      <c r="A17" s="146"/>
      <c r="B17" s="146" t="s">
        <v>32</v>
      </c>
      <c r="C17" s="147"/>
      <c r="D17" s="148" t="s">
        <v>33</v>
      </c>
      <c r="E17" s="148" t="s">
        <v>34</v>
      </c>
      <c r="F17" s="148" t="s">
        <v>35</v>
      </c>
      <c r="G17" s="149" t="s">
        <v>36</v>
      </c>
      <c r="H17" s="150"/>
      <c r="I17" s="147" t="s">
        <v>37</v>
      </c>
      <c r="J17" s="148" t="s">
        <v>32</v>
      </c>
      <c r="K17" s="146" t="s">
        <v>38</v>
      </c>
      <c r="L17" s="28">
        <v>150</v>
      </c>
      <c r="M17" s="146"/>
      <c r="N17" s="146" t="s">
        <v>32</v>
      </c>
      <c r="O17" s="147"/>
      <c r="P17" s="148" t="s">
        <v>33</v>
      </c>
      <c r="Q17" s="148" t="s">
        <v>34</v>
      </c>
      <c r="R17" s="148" t="s">
        <v>35</v>
      </c>
      <c r="S17" s="149" t="s">
        <v>36</v>
      </c>
      <c r="T17" s="150"/>
      <c r="U17" s="147" t="s">
        <v>37</v>
      </c>
      <c r="V17" s="148" t="s">
        <v>32</v>
      </c>
      <c r="W17" s="146" t="s">
        <v>38</v>
      </c>
      <c r="X17" s="277" t="s">
        <v>734</v>
      </c>
      <c r="Y17" s="322" t="s">
        <v>1347</v>
      </c>
      <c r="Z17" s="324" t="s">
        <v>1348</v>
      </c>
      <c r="AA17" s="326" t="s">
        <v>1349</v>
      </c>
      <c r="AB17" s="322" t="s">
        <v>1350</v>
      </c>
      <c r="AC17" s="324" t="s">
        <v>1348</v>
      </c>
      <c r="AD17" s="326" t="s">
        <v>1349</v>
      </c>
    </row>
    <row r="18" spans="1:30" ht="12.75">
      <c r="A18" s="152" t="s">
        <v>38</v>
      </c>
      <c r="B18" s="213" t="s">
        <v>39</v>
      </c>
      <c r="C18" s="214" t="s">
        <v>40</v>
      </c>
      <c r="D18" s="215" t="s">
        <v>41</v>
      </c>
      <c r="E18" s="215" t="s">
        <v>42</v>
      </c>
      <c r="F18" s="215"/>
      <c r="G18" s="155" t="s">
        <v>40</v>
      </c>
      <c r="H18" s="155" t="s">
        <v>37</v>
      </c>
      <c r="I18" s="153"/>
      <c r="J18" s="152" t="s">
        <v>39</v>
      </c>
      <c r="K18" s="152"/>
      <c r="L18" s="28">
        <v>150</v>
      </c>
      <c r="M18" s="152" t="s">
        <v>38</v>
      </c>
      <c r="N18" s="213" t="s">
        <v>39</v>
      </c>
      <c r="O18" s="214" t="s">
        <v>40</v>
      </c>
      <c r="P18" s="215" t="s">
        <v>41</v>
      </c>
      <c r="Q18" s="215" t="s">
        <v>42</v>
      </c>
      <c r="R18" s="215"/>
      <c r="S18" s="155" t="s">
        <v>40</v>
      </c>
      <c r="T18" s="155" t="s">
        <v>37</v>
      </c>
      <c r="U18" s="153"/>
      <c r="V18" s="152" t="s">
        <v>39</v>
      </c>
      <c r="W18" s="152"/>
      <c r="X18" s="278" t="s">
        <v>737</v>
      </c>
      <c r="Y18" s="323"/>
      <c r="Z18" s="325"/>
      <c r="AA18" s="327"/>
      <c r="AB18" s="323"/>
      <c r="AC18" s="325"/>
      <c r="AD18" s="327"/>
    </row>
    <row r="19" spans="1:30" ht="16.5" customHeight="1">
      <c r="A19" s="157">
        <v>-1</v>
      </c>
      <c r="B19" s="158">
        <v>0</v>
      </c>
      <c r="C19" s="159">
        <v>1</v>
      </c>
      <c r="D19" s="216" t="s">
        <v>340</v>
      </c>
      <c r="E19" s="161" t="s">
        <v>23</v>
      </c>
      <c r="F19" s="162">
        <v>8</v>
      </c>
      <c r="G19" s="163">
        <v>110</v>
      </c>
      <c r="H19" s="163"/>
      <c r="I19" s="164">
        <v>2</v>
      </c>
      <c r="J19" s="165">
        <v>4</v>
      </c>
      <c r="K19" s="166">
        <v>1</v>
      </c>
      <c r="L19" s="28"/>
      <c r="M19" s="157">
        <v>1</v>
      </c>
      <c r="N19" s="158">
        <v>2</v>
      </c>
      <c r="O19" s="159">
        <v>1</v>
      </c>
      <c r="P19" s="216" t="s">
        <v>43</v>
      </c>
      <c r="Q19" s="161" t="s">
        <v>23</v>
      </c>
      <c r="R19" s="162">
        <v>9</v>
      </c>
      <c r="S19" s="163">
        <v>600</v>
      </c>
      <c r="T19" s="163"/>
      <c r="U19" s="164">
        <v>2</v>
      </c>
      <c r="V19" s="165">
        <v>2</v>
      </c>
      <c r="W19" s="166">
        <v>-1</v>
      </c>
      <c r="X19" s="279">
        <f>A19+M19+A41</f>
        <v>-3.75</v>
      </c>
      <c r="Y19" s="232">
        <f>O19</f>
        <v>1</v>
      </c>
      <c r="Z19" s="280">
        <f>MATCH(A19,{-40000,-0.9999999999,1,40000},1)-1+MATCH(M19,{-40000,-0.9999999999,1,40000},1)-1+MATCH(A41,{-40000,-0.9999999999,1,40000},1)-1</f>
        <v>2</v>
      </c>
      <c r="AA19" s="280">
        <f>MATCH(X19,{-40000,-9.9999999999,-6.9999999999,-2.9999999999,3,7,10,40000},1)/2-0.5</f>
        <v>1</v>
      </c>
      <c r="AB19" s="232">
        <f>U19</f>
        <v>2</v>
      </c>
      <c r="AC19" s="280">
        <f>6-Z19</f>
        <v>4</v>
      </c>
      <c r="AD19" s="280">
        <f>3-AA19</f>
        <v>2</v>
      </c>
    </row>
    <row r="20" spans="1:30" ht="16.5" customHeight="1">
      <c r="A20" s="157">
        <v>0</v>
      </c>
      <c r="B20" s="158">
        <v>2</v>
      </c>
      <c r="C20" s="159">
        <v>4</v>
      </c>
      <c r="D20" s="216" t="s">
        <v>340</v>
      </c>
      <c r="E20" s="161" t="s">
        <v>23</v>
      </c>
      <c r="F20" s="162">
        <v>9</v>
      </c>
      <c r="G20" s="163">
        <v>140</v>
      </c>
      <c r="H20" s="163"/>
      <c r="I20" s="164">
        <v>5</v>
      </c>
      <c r="J20" s="165">
        <v>2</v>
      </c>
      <c r="K20" s="166">
        <v>0</v>
      </c>
      <c r="L20" s="28"/>
      <c r="M20" s="157">
        <v>5.5</v>
      </c>
      <c r="N20" s="158">
        <v>4</v>
      </c>
      <c r="O20" s="159">
        <v>4</v>
      </c>
      <c r="P20" s="216" t="s">
        <v>1031</v>
      </c>
      <c r="Q20" s="161" t="s">
        <v>30</v>
      </c>
      <c r="R20" s="162">
        <v>6</v>
      </c>
      <c r="S20" s="163">
        <v>800</v>
      </c>
      <c r="T20" s="163"/>
      <c r="U20" s="164">
        <v>5</v>
      </c>
      <c r="V20" s="165">
        <v>0</v>
      </c>
      <c r="W20" s="166">
        <v>-5.5</v>
      </c>
      <c r="X20" s="279">
        <f>A20+M20+A42</f>
        <v>6.75</v>
      </c>
      <c r="Y20" s="232">
        <f>O20</f>
        <v>4</v>
      </c>
      <c r="Z20" s="280">
        <f>MATCH(A20,{-40000,-0.9999999999,1,40000},1)-1+MATCH(M20,{-40000,-0.9999999999,1,40000},1)-1+MATCH(A42,{-40000,-0.9999999999,1,40000},1)-1</f>
        <v>5</v>
      </c>
      <c r="AA20" s="280">
        <f>MATCH(X20,{-40000,-9.9999999999,-6.9999999999,-2.9999999999,3,7,10,40000},1)/2-0.5</f>
        <v>2</v>
      </c>
      <c r="AB20" s="232">
        <f>U20</f>
        <v>5</v>
      </c>
      <c r="AC20" s="280">
        <f>6-Z20</f>
        <v>1</v>
      </c>
      <c r="AD20" s="280">
        <f>3-AA20</f>
        <v>1</v>
      </c>
    </row>
    <row r="21" spans="1:30" ht="16.5" customHeight="1">
      <c r="A21" s="157">
        <v>1</v>
      </c>
      <c r="B21" s="158">
        <v>4</v>
      </c>
      <c r="C21" s="159">
        <v>7</v>
      </c>
      <c r="D21" s="216" t="s">
        <v>340</v>
      </c>
      <c r="E21" s="161" t="s">
        <v>23</v>
      </c>
      <c r="F21" s="162">
        <v>10</v>
      </c>
      <c r="G21" s="163">
        <v>170</v>
      </c>
      <c r="H21" s="163"/>
      <c r="I21" s="164">
        <v>3</v>
      </c>
      <c r="J21" s="165">
        <v>0</v>
      </c>
      <c r="K21" s="166">
        <v>-1</v>
      </c>
      <c r="L21" s="28"/>
      <c r="M21" s="157">
        <v>-7.5</v>
      </c>
      <c r="N21" s="158">
        <v>0</v>
      </c>
      <c r="O21" s="159">
        <v>7</v>
      </c>
      <c r="P21" s="216" t="s">
        <v>59</v>
      </c>
      <c r="Q21" s="161" t="s">
        <v>30</v>
      </c>
      <c r="R21" s="162">
        <v>6</v>
      </c>
      <c r="S21" s="163">
        <v>200</v>
      </c>
      <c r="T21" s="163"/>
      <c r="U21" s="164">
        <v>3</v>
      </c>
      <c r="V21" s="165">
        <v>4</v>
      </c>
      <c r="W21" s="166">
        <v>7.5</v>
      </c>
      <c r="X21" s="279">
        <f>A21+M21+A43</f>
        <v>-5.25</v>
      </c>
      <c r="Y21" s="232">
        <f>O21</f>
        <v>7</v>
      </c>
      <c r="Z21" s="280">
        <f>MATCH(A21,{-40000,-0.9999999999,1,40000},1)-1+MATCH(M21,{-40000,-0.9999999999,1,40000},1)-1+MATCH(A43,{-40000,-0.9999999999,1,40000},1)-1</f>
        <v>4</v>
      </c>
      <c r="AA21" s="280">
        <f>MATCH(X21,{-40000,-9.9999999999,-6.9999999999,-2.9999999999,3,7,10,40000},1)/2-0.5</f>
        <v>1</v>
      </c>
      <c r="AB21" s="232">
        <f>U21</f>
        <v>3</v>
      </c>
      <c r="AC21" s="280">
        <f>6-Z21</f>
        <v>2</v>
      </c>
      <c r="AD21" s="280">
        <f>3-AA21</f>
        <v>2</v>
      </c>
    </row>
    <row r="22" spans="1:24" s="41" customFormat="1" ht="30" customHeight="1">
      <c r="A22" s="29"/>
      <c r="B22" s="29"/>
      <c r="C22" s="56"/>
      <c r="D22" s="29"/>
      <c r="E22" s="29"/>
      <c r="F22" s="29"/>
      <c r="G22" s="29"/>
      <c r="H22" s="29"/>
      <c r="I22" s="56"/>
      <c r="J22" s="29"/>
      <c r="K22" s="27"/>
      <c r="L22" s="54"/>
      <c r="M22" s="29"/>
      <c r="N22" s="29"/>
      <c r="O22" s="56"/>
      <c r="P22" s="29"/>
      <c r="Q22" s="29"/>
      <c r="R22" s="29"/>
      <c r="S22" s="29"/>
      <c r="T22" s="29"/>
      <c r="U22" s="56"/>
      <c r="V22" s="29"/>
      <c r="W22" s="29"/>
      <c r="X22" s="276"/>
    </row>
    <row r="23" spans="1:24" s="41" customFormat="1" ht="15">
      <c r="A23" s="20"/>
      <c r="B23" s="21" t="s">
        <v>5</v>
      </c>
      <c r="C23" s="22"/>
      <c r="D23" s="21"/>
      <c r="E23" s="23" t="s">
        <v>45</v>
      </c>
      <c r="F23" s="24"/>
      <c r="G23" s="25" t="s">
        <v>7</v>
      </c>
      <c r="H23" s="25"/>
      <c r="I23" s="26" t="s">
        <v>46</v>
      </c>
      <c r="J23" s="26"/>
      <c r="K23" s="27"/>
      <c r="L23" s="28">
        <v>150</v>
      </c>
      <c r="M23" s="20"/>
      <c r="N23" s="21" t="s">
        <v>5</v>
      </c>
      <c r="O23" s="22"/>
      <c r="P23" s="21"/>
      <c r="Q23" s="23" t="s">
        <v>47</v>
      </c>
      <c r="R23" s="24"/>
      <c r="S23" s="25" t="s">
        <v>7</v>
      </c>
      <c r="T23" s="25"/>
      <c r="U23" s="26" t="s">
        <v>48</v>
      </c>
      <c r="V23" s="26"/>
      <c r="W23" s="27"/>
      <c r="X23" s="276"/>
    </row>
    <row r="24" spans="1:24" s="41" customFormat="1" ht="12.75">
      <c r="A24" s="30"/>
      <c r="B24" s="30"/>
      <c r="C24" s="31"/>
      <c r="D24" s="32"/>
      <c r="E24" s="32"/>
      <c r="F24" s="32"/>
      <c r="G24" s="33" t="s">
        <v>11</v>
      </c>
      <c r="H24" s="33"/>
      <c r="I24" s="26" t="s">
        <v>49</v>
      </c>
      <c r="J24" s="26"/>
      <c r="K24" s="27"/>
      <c r="L24" s="28">
        <v>150</v>
      </c>
      <c r="M24" s="30"/>
      <c r="N24" s="30"/>
      <c r="O24" s="31"/>
      <c r="P24" s="32"/>
      <c r="Q24" s="32"/>
      <c r="R24" s="32"/>
      <c r="S24" s="33" t="s">
        <v>11</v>
      </c>
      <c r="T24" s="33"/>
      <c r="U24" s="26" t="s">
        <v>50</v>
      </c>
      <c r="V24" s="26"/>
      <c r="W24" s="27"/>
      <c r="X24" s="276"/>
    </row>
    <row r="25" spans="1:24" s="41" customFormat="1" ht="4.5" customHeight="1">
      <c r="A25" s="235"/>
      <c r="B25" s="236"/>
      <c r="C25" s="237"/>
      <c r="D25" s="238"/>
      <c r="E25" s="239"/>
      <c r="F25" s="240"/>
      <c r="G25" s="241"/>
      <c r="H25" s="241"/>
      <c r="I25" s="237"/>
      <c r="J25" s="236"/>
      <c r="K25" s="242"/>
      <c r="L25" s="28"/>
      <c r="M25" s="235"/>
      <c r="N25" s="236"/>
      <c r="O25" s="237"/>
      <c r="P25" s="238"/>
      <c r="Q25" s="239"/>
      <c r="R25" s="240"/>
      <c r="S25" s="241"/>
      <c r="T25" s="241"/>
      <c r="U25" s="237"/>
      <c r="V25" s="236"/>
      <c r="W25" s="242"/>
      <c r="X25" s="276"/>
    </row>
    <row r="26" spans="1:24" s="41" customFormat="1" ht="12.75" customHeight="1">
      <c r="A26" s="243"/>
      <c r="B26" s="34"/>
      <c r="C26" s="35"/>
      <c r="D26" s="244"/>
      <c r="E26" s="245" t="s">
        <v>14</v>
      </c>
      <c r="F26" s="249" t="s">
        <v>412</v>
      </c>
      <c r="G26" s="38"/>
      <c r="H26" s="44"/>
      <c r="I26" s="44"/>
      <c r="J26" s="34"/>
      <c r="K26" s="246"/>
      <c r="L26" s="40"/>
      <c r="M26" s="243"/>
      <c r="N26" s="34"/>
      <c r="O26" s="35"/>
      <c r="P26" s="244"/>
      <c r="Q26" s="245" t="s">
        <v>14</v>
      </c>
      <c r="R26" s="37" t="s">
        <v>505</v>
      </c>
      <c r="S26" s="38"/>
      <c r="T26" s="44"/>
      <c r="U26" s="44"/>
      <c r="V26" s="34"/>
      <c r="W26" s="246"/>
      <c r="X26" s="276"/>
    </row>
    <row r="27" spans="1:24" s="41" customFormat="1" ht="12.75" customHeight="1">
      <c r="A27" s="243"/>
      <c r="B27" s="34"/>
      <c r="C27" s="35"/>
      <c r="D27" s="244"/>
      <c r="E27" s="247" t="s">
        <v>15</v>
      </c>
      <c r="F27" s="37" t="s">
        <v>636</v>
      </c>
      <c r="G27" s="248"/>
      <c r="H27" s="44"/>
      <c r="I27" s="44"/>
      <c r="J27" s="34"/>
      <c r="K27" s="246"/>
      <c r="L27" s="40"/>
      <c r="M27" s="243"/>
      <c r="N27" s="34"/>
      <c r="O27" s="35"/>
      <c r="P27" s="244"/>
      <c r="Q27" s="247" t="s">
        <v>15</v>
      </c>
      <c r="R27" s="37" t="s">
        <v>1351</v>
      </c>
      <c r="S27" s="248"/>
      <c r="T27" s="44"/>
      <c r="U27" s="44"/>
      <c r="V27" s="34"/>
      <c r="W27" s="246"/>
      <c r="X27" s="276"/>
    </row>
    <row r="28" spans="1:24" s="41" customFormat="1" ht="12.75" customHeight="1">
      <c r="A28" s="243"/>
      <c r="B28" s="34"/>
      <c r="C28" s="35"/>
      <c r="D28" s="244"/>
      <c r="E28" s="247" t="s">
        <v>16</v>
      </c>
      <c r="F28" s="37" t="s">
        <v>102</v>
      </c>
      <c r="G28" s="38"/>
      <c r="H28" s="44"/>
      <c r="I28" s="44"/>
      <c r="J28" s="34"/>
      <c r="K28" s="246"/>
      <c r="L28" s="40"/>
      <c r="M28" s="243"/>
      <c r="N28" s="34"/>
      <c r="O28" s="35"/>
      <c r="P28" s="244"/>
      <c r="Q28" s="247" t="s">
        <v>16</v>
      </c>
      <c r="R28" s="37" t="s">
        <v>74</v>
      </c>
      <c r="S28" s="38"/>
      <c r="T28" s="44"/>
      <c r="U28" s="44"/>
      <c r="V28" s="34"/>
      <c r="W28" s="246"/>
      <c r="X28" s="276"/>
    </row>
    <row r="29" spans="1:24" s="41" customFormat="1" ht="12.75" customHeight="1">
      <c r="A29" s="243"/>
      <c r="B29" s="34"/>
      <c r="C29" s="35"/>
      <c r="D29" s="244"/>
      <c r="E29" s="245" t="s">
        <v>18</v>
      </c>
      <c r="F29" s="37" t="s">
        <v>1352</v>
      </c>
      <c r="G29" s="38"/>
      <c r="H29" s="44"/>
      <c r="I29" s="44"/>
      <c r="J29" s="34"/>
      <c r="K29" s="246"/>
      <c r="L29" s="40"/>
      <c r="M29" s="243"/>
      <c r="N29" s="34"/>
      <c r="O29" s="35"/>
      <c r="P29" s="244"/>
      <c r="Q29" s="245" t="s">
        <v>18</v>
      </c>
      <c r="R29" s="37" t="s">
        <v>12</v>
      </c>
      <c r="S29" s="38"/>
      <c r="T29" s="44"/>
      <c r="U29" s="44"/>
      <c r="V29" s="34"/>
      <c r="W29" s="246"/>
      <c r="X29" s="276"/>
    </row>
    <row r="30" spans="1:24" s="41" customFormat="1" ht="12.75" customHeight="1">
      <c r="A30" s="250" t="s">
        <v>14</v>
      </c>
      <c r="B30" s="251" t="s">
        <v>1353</v>
      </c>
      <c r="C30" s="35"/>
      <c r="D30" s="244"/>
      <c r="F30" s="38"/>
      <c r="G30" s="245" t="s">
        <v>14</v>
      </c>
      <c r="H30" s="253" t="s">
        <v>1122</v>
      </c>
      <c r="I30" s="38"/>
      <c r="J30" s="248"/>
      <c r="K30" s="246"/>
      <c r="L30" s="40"/>
      <c r="M30" s="250" t="s">
        <v>14</v>
      </c>
      <c r="N30" s="251" t="s">
        <v>544</v>
      </c>
      <c r="O30" s="35"/>
      <c r="P30" s="244"/>
      <c r="R30" s="38"/>
      <c r="S30" s="245" t="s">
        <v>14</v>
      </c>
      <c r="T30" s="253" t="s">
        <v>1143</v>
      </c>
      <c r="U30" s="38"/>
      <c r="V30" s="248"/>
      <c r="W30" s="246"/>
      <c r="X30" s="276"/>
    </row>
    <row r="31" spans="1:24" s="41" customFormat="1" ht="12.75" customHeight="1">
      <c r="A31" s="254" t="s">
        <v>15</v>
      </c>
      <c r="B31" s="251" t="s">
        <v>662</v>
      </c>
      <c r="C31" s="47"/>
      <c r="D31" s="244"/>
      <c r="F31" s="255"/>
      <c r="G31" s="247" t="s">
        <v>15</v>
      </c>
      <c r="H31" s="253" t="s">
        <v>101</v>
      </c>
      <c r="I31" s="38"/>
      <c r="J31" s="248"/>
      <c r="K31" s="246"/>
      <c r="L31" s="40"/>
      <c r="M31" s="254" t="s">
        <v>15</v>
      </c>
      <c r="N31" s="251" t="s">
        <v>1354</v>
      </c>
      <c r="O31" s="47"/>
      <c r="P31" s="244"/>
      <c r="R31" s="255"/>
      <c r="S31" s="247" t="s">
        <v>15</v>
      </c>
      <c r="T31" s="253" t="s">
        <v>508</v>
      </c>
      <c r="U31" s="38"/>
      <c r="V31" s="248"/>
      <c r="W31" s="246"/>
      <c r="X31" s="276"/>
    </row>
    <row r="32" spans="1:24" s="41" customFormat="1" ht="12.75" customHeight="1">
      <c r="A32" s="254" t="s">
        <v>16</v>
      </c>
      <c r="B32" s="251" t="s">
        <v>220</v>
      </c>
      <c r="C32" s="35"/>
      <c r="D32" s="244"/>
      <c r="F32" s="255"/>
      <c r="G32" s="247" t="s">
        <v>16</v>
      </c>
      <c r="H32" s="253" t="s">
        <v>1213</v>
      </c>
      <c r="I32" s="38"/>
      <c r="J32" s="38"/>
      <c r="K32" s="246"/>
      <c r="L32" s="40"/>
      <c r="M32" s="254" t="s">
        <v>16</v>
      </c>
      <c r="N32" s="251" t="s">
        <v>721</v>
      </c>
      <c r="O32" s="35"/>
      <c r="P32" s="244"/>
      <c r="R32" s="255"/>
      <c r="S32" s="247" t="s">
        <v>16</v>
      </c>
      <c r="T32" s="253" t="s">
        <v>58</v>
      </c>
      <c r="U32" s="38"/>
      <c r="V32" s="38"/>
      <c r="W32" s="246"/>
      <c r="X32" s="276"/>
    </row>
    <row r="33" spans="1:24" s="41" customFormat="1" ht="12.75" customHeight="1">
      <c r="A33" s="250" t="s">
        <v>18</v>
      </c>
      <c r="B33" s="251" t="s">
        <v>200</v>
      </c>
      <c r="C33" s="47"/>
      <c r="D33" s="244"/>
      <c r="F33" s="38"/>
      <c r="G33" s="245" t="s">
        <v>18</v>
      </c>
      <c r="H33" s="253" t="s">
        <v>826</v>
      </c>
      <c r="I33" s="110"/>
      <c r="J33" s="124" t="s">
        <v>154</v>
      </c>
      <c r="K33" s="112"/>
      <c r="L33" s="40"/>
      <c r="M33" s="250" t="s">
        <v>18</v>
      </c>
      <c r="N33" s="251" t="s">
        <v>21</v>
      </c>
      <c r="O33" s="47"/>
      <c r="P33" s="244"/>
      <c r="R33" s="38"/>
      <c r="S33" s="245" t="s">
        <v>18</v>
      </c>
      <c r="T33" s="253" t="s">
        <v>1355</v>
      </c>
      <c r="U33" s="110"/>
      <c r="V33" s="124" t="s">
        <v>154</v>
      </c>
      <c r="W33" s="112"/>
      <c r="X33" s="276"/>
    </row>
    <row r="34" spans="1:24" s="41" customFormat="1" ht="12.75" customHeight="1">
      <c r="A34" s="257"/>
      <c r="B34" s="47"/>
      <c r="C34" s="245"/>
      <c r="D34" s="244"/>
      <c r="E34" s="245" t="s">
        <v>14</v>
      </c>
      <c r="F34" s="37" t="s">
        <v>218</v>
      </c>
      <c r="G34" s="38"/>
      <c r="H34" s="258"/>
      <c r="I34" s="128" t="s">
        <v>23</v>
      </c>
      <c r="J34" s="129" t="s">
        <v>1356</v>
      </c>
      <c r="K34" s="112"/>
      <c r="L34" s="40"/>
      <c r="M34" s="257"/>
      <c r="N34" s="47"/>
      <c r="O34" s="245"/>
      <c r="P34" s="244"/>
      <c r="Q34" s="245" t="s">
        <v>14</v>
      </c>
      <c r="R34" s="37" t="s">
        <v>816</v>
      </c>
      <c r="S34" s="38"/>
      <c r="T34" s="258"/>
      <c r="U34" s="128" t="s">
        <v>23</v>
      </c>
      <c r="V34" s="129" t="s">
        <v>1357</v>
      </c>
      <c r="W34" s="112"/>
      <c r="X34" s="276"/>
    </row>
    <row r="35" spans="1:24" s="41" customFormat="1" ht="12.75" customHeight="1">
      <c r="A35" s="243"/>
      <c r="B35" s="130" t="s">
        <v>25</v>
      </c>
      <c r="C35" s="35"/>
      <c r="D35" s="244"/>
      <c r="E35" s="247" t="s">
        <v>15</v>
      </c>
      <c r="F35" s="249" t="s">
        <v>380</v>
      </c>
      <c r="G35" s="38"/>
      <c r="H35" s="44"/>
      <c r="I35" s="128" t="s">
        <v>27</v>
      </c>
      <c r="J35" s="131" t="s">
        <v>1356</v>
      </c>
      <c r="K35" s="112"/>
      <c r="L35" s="40"/>
      <c r="M35" s="243"/>
      <c r="N35" s="130" t="s">
        <v>25</v>
      </c>
      <c r="O35" s="35"/>
      <c r="P35" s="244"/>
      <c r="Q35" s="247" t="s">
        <v>15</v>
      </c>
      <c r="R35" s="37" t="s">
        <v>12</v>
      </c>
      <c r="S35" s="38"/>
      <c r="T35" s="44"/>
      <c r="U35" s="128" t="s">
        <v>27</v>
      </c>
      <c r="V35" s="131" t="s">
        <v>1357</v>
      </c>
      <c r="W35" s="112"/>
      <c r="X35" s="276"/>
    </row>
    <row r="36" spans="1:24" s="41" customFormat="1" ht="12.75" customHeight="1">
      <c r="A36" s="243"/>
      <c r="B36" s="130" t="s">
        <v>1358</v>
      </c>
      <c r="C36" s="35"/>
      <c r="D36" s="244"/>
      <c r="E36" s="247" t="s">
        <v>16</v>
      </c>
      <c r="F36" s="37" t="s">
        <v>1359</v>
      </c>
      <c r="G36" s="248"/>
      <c r="H36" s="44"/>
      <c r="I36" s="128" t="s">
        <v>30</v>
      </c>
      <c r="J36" s="131" t="s">
        <v>1360</v>
      </c>
      <c r="K36" s="112"/>
      <c r="L36" s="40"/>
      <c r="M36" s="243"/>
      <c r="N36" s="130" t="s">
        <v>199</v>
      </c>
      <c r="O36" s="35"/>
      <c r="P36" s="244"/>
      <c r="Q36" s="247" t="s">
        <v>16</v>
      </c>
      <c r="R36" s="37" t="s">
        <v>1361</v>
      </c>
      <c r="S36" s="248"/>
      <c r="T36" s="44"/>
      <c r="U36" s="128" t="s">
        <v>30</v>
      </c>
      <c r="V36" s="131" t="s">
        <v>1362</v>
      </c>
      <c r="W36" s="112"/>
      <c r="X36" s="276"/>
    </row>
    <row r="37" spans="1:24" s="41" customFormat="1" ht="12.75" customHeight="1">
      <c r="A37" s="259"/>
      <c r="B37" s="45"/>
      <c r="C37" s="45"/>
      <c r="D37" s="244"/>
      <c r="E37" s="245" t="s">
        <v>18</v>
      </c>
      <c r="F37" s="251" t="s">
        <v>729</v>
      </c>
      <c r="G37" s="45"/>
      <c r="H37" s="45"/>
      <c r="I37" s="134" t="s">
        <v>31</v>
      </c>
      <c r="J37" s="131" t="s">
        <v>1360</v>
      </c>
      <c r="K37" s="135"/>
      <c r="L37" s="48"/>
      <c r="M37" s="259"/>
      <c r="N37" s="45"/>
      <c r="O37" s="45"/>
      <c r="P37" s="244"/>
      <c r="Q37" s="245" t="s">
        <v>18</v>
      </c>
      <c r="R37" s="251" t="s">
        <v>228</v>
      </c>
      <c r="S37" s="45"/>
      <c r="T37" s="45"/>
      <c r="U37" s="134" t="s">
        <v>31</v>
      </c>
      <c r="V37" s="131" t="s">
        <v>1363</v>
      </c>
      <c r="W37" s="135"/>
      <c r="X37" s="276"/>
    </row>
    <row r="38" spans="1:23" ht="4.5" customHeight="1">
      <c r="A38" s="260"/>
      <c r="B38" s="261"/>
      <c r="C38" s="262"/>
      <c r="D38" s="263"/>
      <c r="E38" s="264"/>
      <c r="F38" s="265"/>
      <c r="G38" s="266"/>
      <c r="H38" s="266"/>
      <c r="I38" s="262"/>
      <c r="J38" s="261"/>
      <c r="K38" s="267"/>
      <c r="M38" s="260"/>
      <c r="N38" s="261"/>
      <c r="O38" s="262"/>
      <c r="P38" s="263"/>
      <c r="Q38" s="264"/>
      <c r="R38" s="265"/>
      <c r="S38" s="266"/>
      <c r="T38" s="266"/>
      <c r="U38" s="262"/>
      <c r="V38" s="261"/>
      <c r="W38" s="267"/>
    </row>
    <row r="39" spans="1:30" ht="12.75" customHeight="1">
      <c r="A39" s="146"/>
      <c r="B39" s="146" t="s">
        <v>32</v>
      </c>
      <c r="C39" s="147"/>
      <c r="D39" s="148" t="s">
        <v>33</v>
      </c>
      <c r="E39" s="148" t="s">
        <v>34</v>
      </c>
      <c r="F39" s="148" t="s">
        <v>35</v>
      </c>
      <c r="G39" s="149" t="s">
        <v>36</v>
      </c>
      <c r="H39" s="150"/>
      <c r="I39" s="147" t="s">
        <v>37</v>
      </c>
      <c r="J39" s="148" t="s">
        <v>32</v>
      </c>
      <c r="K39" s="146" t="s">
        <v>38</v>
      </c>
      <c r="L39" s="28">
        <v>150</v>
      </c>
      <c r="M39" s="146"/>
      <c r="N39" s="146" t="s">
        <v>32</v>
      </c>
      <c r="O39" s="147"/>
      <c r="P39" s="148" t="s">
        <v>33</v>
      </c>
      <c r="Q39" s="148" t="s">
        <v>34</v>
      </c>
      <c r="R39" s="148" t="s">
        <v>35</v>
      </c>
      <c r="S39" s="149" t="s">
        <v>36</v>
      </c>
      <c r="T39" s="150"/>
      <c r="U39" s="147" t="s">
        <v>37</v>
      </c>
      <c r="V39" s="148" t="s">
        <v>32</v>
      </c>
      <c r="W39" s="146" t="s">
        <v>38</v>
      </c>
      <c r="X39" s="277" t="s">
        <v>734</v>
      </c>
      <c r="Y39" s="322" t="s">
        <v>1347</v>
      </c>
      <c r="Z39" s="324" t="s">
        <v>1348</v>
      </c>
      <c r="AA39" s="326" t="s">
        <v>1349</v>
      </c>
      <c r="AB39" s="322" t="s">
        <v>1350</v>
      </c>
      <c r="AC39" s="324" t="s">
        <v>1348</v>
      </c>
      <c r="AD39" s="326" t="s">
        <v>1349</v>
      </c>
    </row>
    <row r="40" spans="1:30" ht="12.75">
      <c r="A40" s="152" t="s">
        <v>38</v>
      </c>
      <c r="B40" s="213" t="s">
        <v>39</v>
      </c>
      <c r="C40" s="214" t="s">
        <v>40</v>
      </c>
      <c r="D40" s="215" t="s">
        <v>41</v>
      </c>
      <c r="E40" s="215" t="s">
        <v>42</v>
      </c>
      <c r="F40" s="215"/>
      <c r="G40" s="155" t="s">
        <v>40</v>
      </c>
      <c r="H40" s="155" t="s">
        <v>37</v>
      </c>
      <c r="I40" s="153"/>
      <c r="J40" s="152" t="s">
        <v>39</v>
      </c>
      <c r="K40" s="152"/>
      <c r="L40" s="28">
        <v>150</v>
      </c>
      <c r="M40" s="152" t="s">
        <v>38</v>
      </c>
      <c r="N40" s="213" t="s">
        <v>39</v>
      </c>
      <c r="O40" s="214" t="s">
        <v>40</v>
      </c>
      <c r="P40" s="215" t="s">
        <v>41</v>
      </c>
      <c r="Q40" s="215" t="s">
        <v>42</v>
      </c>
      <c r="R40" s="215"/>
      <c r="S40" s="155" t="s">
        <v>40</v>
      </c>
      <c r="T40" s="155" t="s">
        <v>37</v>
      </c>
      <c r="U40" s="153"/>
      <c r="V40" s="152" t="s">
        <v>39</v>
      </c>
      <c r="W40" s="152"/>
      <c r="X40" s="278" t="s">
        <v>737</v>
      </c>
      <c r="Y40" s="323"/>
      <c r="Z40" s="325"/>
      <c r="AA40" s="327"/>
      <c r="AB40" s="323"/>
      <c r="AC40" s="325"/>
      <c r="AD40" s="327"/>
    </row>
    <row r="41" spans="1:30" ht="16.5" customHeight="1">
      <c r="A41" s="157">
        <v>-3.75</v>
      </c>
      <c r="B41" s="158">
        <v>0</v>
      </c>
      <c r="C41" s="159">
        <v>1</v>
      </c>
      <c r="D41" s="216" t="s">
        <v>60</v>
      </c>
      <c r="E41" s="161" t="s">
        <v>30</v>
      </c>
      <c r="F41" s="162">
        <v>8</v>
      </c>
      <c r="G41" s="163"/>
      <c r="H41" s="163">
        <v>110</v>
      </c>
      <c r="I41" s="164">
        <v>2</v>
      </c>
      <c r="J41" s="165">
        <v>4</v>
      </c>
      <c r="K41" s="166">
        <v>3.75</v>
      </c>
      <c r="L41" s="28"/>
      <c r="M41" s="157">
        <v>-14.25</v>
      </c>
      <c r="N41" s="158">
        <v>0</v>
      </c>
      <c r="O41" s="159">
        <v>3</v>
      </c>
      <c r="P41" s="216" t="s">
        <v>1364</v>
      </c>
      <c r="Q41" s="161" t="s">
        <v>27</v>
      </c>
      <c r="R41" s="162">
        <v>8</v>
      </c>
      <c r="S41" s="163"/>
      <c r="T41" s="163">
        <v>1600</v>
      </c>
      <c r="U41" s="164">
        <v>4</v>
      </c>
      <c r="V41" s="165">
        <v>4</v>
      </c>
      <c r="W41" s="166">
        <v>14.25</v>
      </c>
      <c r="X41" s="279">
        <f>M63+M41+A63</f>
        <v>-7</v>
      </c>
      <c r="Y41" s="232">
        <f>O41</f>
        <v>3</v>
      </c>
      <c r="Z41" s="280">
        <f>MATCH(M63,{-40000,-0.9999999999,1,40000},1)-1+MATCH(M41,{-40000,-0.9999999999,1,40000},1)-1+MATCH(A63,{-40000,-0.9999999999,1,40000},1)-1</f>
        <v>4</v>
      </c>
      <c r="AA41" s="280">
        <f>MATCH(X41,{-40000,-9.9999999999,-6.9999999999,-2.9999999999,3,7,10,40000},1)/2-0.5</f>
        <v>0.5</v>
      </c>
      <c r="AB41" s="232">
        <f>U41</f>
        <v>4</v>
      </c>
      <c r="AC41" s="280">
        <f>6-Z41</f>
        <v>2</v>
      </c>
      <c r="AD41" s="280">
        <f>3-AA41</f>
        <v>2.5</v>
      </c>
    </row>
    <row r="42" spans="1:30" ht="16.5" customHeight="1">
      <c r="A42" s="157">
        <v>1.25</v>
      </c>
      <c r="B42" s="158">
        <v>3</v>
      </c>
      <c r="C42" s="159">
        <v>4</v>
      </c>
      <c r="D42" s="216" t="s">
        <v>70</v>
      </c>
      <c r="E42" s="161" t="s">
        <v>30</v>
      </c>
      <c r="F42" s="162">
        <v>8</v>
      </c>
      <c r="G42" s="163">
        <v>100</v>
      </c>
      <c r="H42" s="163"/>
      <c r="I42" s="164">
        <v>5</v>
      </c>
      <c r="J42" s="165">
        <v>1</v>
      </c>
      <c r="K42" s="166">
        <v>-1.25</v>
      </c>
      <c r="L42" s="28"/>
      <c r="M42" s="157">
        <v>1.5</v>
      </c>
      <c r="N42" s="158">
        <v>2</v>
      </c>
      <c r="O42" s="159">
        <v>6</v>
      </c>
      <c r="P42" s="216" t="s">
        <v>597</v>
      </c>
      <c r="Q42" s="161" t="s">
        <v>30</v>
      </c>
      <c r="R42" s="162">
        <v>10</v>
      </c>
      <c r="S42" s="163">
        <v>200</v>
      </c>
      <c r="T42" s="163"/>
      <c r="U42" s="164">
        <v>1</v>
      </c>
      <c r="V42" s="165">
        <v>2</v>
      </c>
      <c r="W42" s="166">
        <v>-1.5</v>
      </c>
      <c r="X42" s="279">
        <f>M64+M42+A64</f>
        <v>-8.25</v>
      </c>
      <c r="Y42" s="232">
        <f>O42</f>
        <v>6</v>
      </c>
      <c r="Z42" s="280">
        <f>MATCH(M64,{-40000,-0.9999999999,1,40000},1)-1+MATCH(M42,{-40000,-0.9999999999,1,40000},1)-1+MATCH(A64,{-40000,-0.9999999999,1,40000},1)-1</f>
        <v>2</v>
      </c>
      <c r="AA42" s="280">
        <f>MATCH(X42,{-40000,-9.9999999999,-6.9999999999,-2.9999999999,3,7,10,40000},1)/2-0.5</f>
        <v>0.5</v>
      </c>
      <c r="AB42" s="232">
        <f>U42</f>
        <v>1</v>
      </c>
      <c r="AC42" s="280">
        <f>6-Z42</f>
        <v>4</v>
      </c>
      <c r="AD42" s="280">
        <f>3-AA42</f>
        <v>2.5</v>
      </c>
    </row>
    <row r="43" spans="1:30" ht="16.5" customHeight="1">
      <c r="A43" s="157">
        <v>1.25</v>
      </c>
      <c r="B43" s="158">
        <v>3</v>
      </c>
      <c r="C43" s="159">
        <v>7</v>
      </c>
      <c r="D43" s="216" t="s">
        <v>60</v>
      </c>
      <c r="E43" s="161" t="s">
        <v>30</v>
      </c>
      <c r="F43" s="162">
        <v>7</v>
      </c>
      <c r="G43" s="163">
        <v>100</v>
      </c>
      <c r="H43" s="163"/>
      <c r="I43" s="164">
        <v>3</v>
      </c>
      <c r="J43" s="165">
        <v>1</v>
      </c>
      <c r="K43" s="166">
        <v>-1.25</v>
      </c>
      <c r="L43" s="28"/>
      <c r="M43" s="157">
        <v>11.25</v>
      </c>
      <c r="N43" s="158">
        <v>4</v>
      </c>
      <c r="O43" s="159">
        <v>7</v>
      </c>
      <c r="P43" s="216" t="s">
        <v>479</v>
      </c>
      <c r="Q43" s="161" t="s">
        <v>27</v>
      </c>
      <c r="R43" s="162">
        <v>10</v>
      </c>
      <c r="S43" s="163">
        <v>930</v>
      </c>
      <c r="T43" s="163"/>
      <c r="U43" s="164">
        <v>5</v>
      </c>
      <c r="V43" s="165">
        <v>0</v>
      </c>
      <c r="W43" s="166">
        <v>-11.25</v>
      </c>
      <c r="X43" s="279">
        <f>M65+M43+A65</f>
        <v>12.5</v>
      </c>
      <c r="Y43" s="232">
        <f>O43</f>
        <v>7</v>
      </c>
      <c r="Z43" s="280">
        <f>MATCH(M65,{-40000,-0.9999999999,1,40000},1)-1+MATCH(M43,{-40000,-0.9999999999,1,40000},1)-1+MATCH(A65,{-40000,-0.9999999999,1,40000},1)-1</f>
        <v>4</v>
      </c>
      <c r="AA43" s="280">
        <f>MATCH(X43,{-40000,-9.9999999999,-6.9999999999,-2.9999999999,3,7,10,40000},1)/2-0.5</f>
        <v>3</v>
      </c>
      <c r="AB43" s="232">
        <f>U43</f>
        <v>5</v>
      </c>
      <c r="AC43" s="280">
        <f>6-Z43</f>
        <v>2</v>
      </c>
      <c r="AD43" s="280">
        <f>3-AA43</f>
        <v>0</v>
      </c>
    </row>
    <row r="44" spans="1:24" s="41" customFormat="1" ht="9.75" customHeight="1">
      <c r="A44" s="29"/>
      <c r="B44" s="29"/>
      <c r="C44" s="56"/>
      <c r="D44" s="29"/>
      <c r="E44" s="29"/>
      <c r="F44" s="29"/>
      <c r="G44" s="29"/>
      <c r="H44" s="29"/>
      <c r="I44" s="56"/>
      <c r="J44" s="29"/>
      <c r="K44" s="29"/>
      <c r="L44" s="54"/>
      <c r="M44" s="29"/>
      <c r="N44" s="29"/>
      <c r="O44" s="56"/>
      <c r="P44" s="29"/>
      <c r="Q44" s="29"/>
      <c r="R44" s="29"/>
      <c r="S44" s="29"/>
      <c r="T44" s="29"/>
      <c r="U44" s="56"/>
      <c r="V44" s="29"/>
      <c r="W44" s="29"/>
      <c r="X44" s="276"/>
    </row>
    <row r="45" spans="1:24" s="41" customFormat="1" ht="15">
      <c r="A45" s="20"/>
      <c r="B45" s="21" t="s">
        <v>5</v>
      </c>
      <c r="C45" s="22"/>
      <c r="D45" s="21"/>
      <c r="E45" s="23" t="s">
        <v>61</v>
      </c>
      <c r="F45" s="24"/>
      <c r="G45" s="25" t="s">
        <v>7</v>
      </c>
      <c r="H45" s="25"/>
      <c r="I45" s="26" t="s">
        <v>8</v>
      </c>
      <c r="J45" s="26"/>
      <c r="K45" s="27"/>
      <c r="L45" s="28">
        <v>150</v>
      </c>
      <c r="M45" s="20"/>
      <c r="N45" s="21" t="s">
        <v>5</v>
      </c>
      <c r="O45" s="22"/>
      <c r="P45" s="21"/>
      <c r="Q45" s="23" t="s">
        <v>62</v>
      </c>
      <c r="R45" s="24"/>
      <c r="S45" s="25" t="s">
        <v>7</v>
      </c>
      <c r="T45" s="25"/>
      <c r="U45" s="26" t="s">
        <v>10</v>
      </c>
      <c r="V45" s="26"/>
      <c r="W45" s="27"/>
      <c r="X45" s="276"/>
    </row>
    <row r="46" spans="1:24" s="41" customFormat="1" ht="12.75">
      <c r="A46" s="30"/>
      <c r="B46" s="30"/>
      <c r="C46" s="31"/>
      <c r="D46" s="32"/>
      <c r="E46" s="32"/>
      <c r="F46" s="32"/>
      <c r="G46" s="33" t="s">
        <v>11</v>
      </c>
      <c r="H46" s="33"/>
      <c r="I46" s="26" t="s">
        <v>13</v>
      </c>
      <c r="J46" s="26"/>
      <c r="K46" s="27"/>
      <c r="L46" s="28">
        <v>150</v>
      </c>
      <c r="M46" s="30"/>
      <c r="N46" s="30"/>
      <c r="O46" s="31"/>
      <c r="P46" s="32"/>
      <c r="Q46" s="32"/>
      <c r="R46" s="32"/>
      <c r="S46" s="33" t="s">
        <v>11</v>
      </c>
      <c r="T46" s="268"/>
      <c r="U46" s="26" t="s">
        <v>49</v>
      </c>
      <c r="V46" s="26"/>
      <c r="W46" s="27"/>
      <c r="X46" s="276"/>
    </row>
    <row r="47" spans="1:24" s="41" customFormat="1" ht="4.5" customHeight="1">
      <c r="A47" s="235"/>
      <c r="B47" s="236"/>
      <c r="C47" s="237"/>
      <c r="D47" s="238"/>
      <c r="E47" s="239"/>
      <c r="F47" s="240"/>
      <c r="G47" s="241"/>
      <c r="H47" s="241"/>
      <c r="I47" s="237"/>
      <c r="J47" s="236"/>
      <c r="K47" s="242"/>
      <c r="L47" s="28"/>
      <c r="M47" s="235"/>
      <c r="N47" s="236"/>
      <c r="O47" s="237"/>
      <c r="P47" s="238"/>
      <c r="Q47" s="239"/>
      <c r="R47" s="240"/>
      <c r="S47" s="241"/>
      <c r="T47" s="241"/>
      <c r="U47" s="237"/>
      <c r="V47" s="236"/>
      <c r="W47" s="242"/>
      <c r="X47" s="276"/>
    </row>
    <row r="48" spans="1:24" s="41" customFormat="1" ht="12.75" customHeight="1">
      <c r="A48" s="243"/>
      <c r="B48" s="34"/>
      <c r="C48" s="35"/>
      <c r="D48" s="244"/>
      <c r="E48" s="245" t="s">
        <v>14</v>
      </c>
      <c r="F48" s="37" t="s">
        <v>310</v>
      </c>
      <c r="G48" s="38"/>
      <c r="H48" s="44"/>
      <c r="I48" s="44"/>
      <c r="J48" s="34"/>
      <c r="K48" s="246"/>
      <c r="L48" s="40"/>
      <c r="M48" s="243"/>
      <c r="N48" s="34"/>
      <c r="O48" s="35"/>
      <c r="P48" s="244"/>
      <c r="Q48" s="245" t="s">
        <v>14</v>
      </c>
      <c r="R48" s="37" t="s">
        <v>58</v>
      </c>
      <c r="S48" s="38"/>
      <c r="T48" s="44"/>
      <c r="U48" s="44"/>
      <c r="V48" s="34"/>
      <c r="W48" s="246"/>
      <c r="X48" s="276"/>
    </row>
    <row r="49" spans="1:24" s="41" customFormat="1" ht="12.75" customHeight="1">
      <c r="A49" s="243"/>
      <c r="B49" s="34"/>
      <c r="C49" s="35"/>
      <c r="D49" s="244"/>
      <c r="E49" s="247" t="s">
        <v>15</v>
      </c>
      <c r="F49" s="37" t="s">
        <v>838</v>
      </c>
      <c r="G49" s="248"/>
      <c r="H49" s="44"/>
      <c r="I49" s="44"/>
      <c r="J49" s="34"/>
      <c r="K49" s="246"/>
      <c r="L49" s="40"/>
      <c r="M49" s="243"/>
      <c r="N49" s="34"/>
      <c r="O49" s="35"/>
      <c r="P49" s="244"/>
      <c r="Q49" s="247" t="s">
        <v>15</v>
      </c>
      <c r="R49" s="37" t="s">
        <v>1263</v>
      </c>
      <c r="S49" s="248"/>
      <c r="T49" s="44"/>
      <c r="U49" s="44"/>
      <c r="V49" s="34"/>
      <c r="W49" s="246"/>
      <c r="X49" s="276"/>
    </row>
    <row r="50" spans="1:24" s="41" customFormat="1" ht="12.75" customHeight="1">
      <c r="A50" s="243"/>
      <c r="B50" s="34"/>
      <c r="C50" s="35"/>
      <c r="D50" s="244"/>
      <c r="E50" s="247" t="s">
        <v>16</v>
      </c>
      <c r="F50" s="37" t="s">
        <v>1005</v>
      </c>
      <c r="G50" s="38"/>
      <c r="H50" s="44"/>
      <c r="I50" s="44"/>
      <c r="J50" s="34"/>
      <c r="K50" s="246"/>
      <c r="L50" s="40"/>
      <c r="M50" s="243"/>
      <c r="N50" s="34"/>
      <c r="O50" s="35"/>
      <c r="P50" s="244"/>
      <c r="Q50" s="247" t="s">
        <v>16</v>
      </c>
      <c r="R50" s="37" t="s">
        <v>1365</v>
      </c>
      <c r="S50" s="38"/>
      <c r="T50" s="44"/>
      <c r="U50" s="44"/>
      <c r="V50" s="34"/>
      <c r="W50" s="246"/>
      <c r="X50" s="276"/>
    </row>
    <row r="51" spans="1:24" s="41" customFormat="1" ht="12.75" customHeight="1">
      <c r="A51" s="243"/>
      <c r="B51" s="34"/>
      <c r="C51" s="35"/>
      <c r="D51" s="244"/>
      <c r="E51" s="245" t="s">
        <v>18</v>
      </c>
      <c r="F51" s="37" t="s">
        <v>1366</v>
      </c>
      <c r="G51" s="38"/>
      <c r="H51" s="44"/>
      <c r="I51" s="44"/>
      <c r="J51" s="34"/>
      <c r="K51" s="246"/>
      <c r="L51" s="40"/>
      <c r="M51" s="243"/>
      <c r="N51" s="34"/>
      <c r="O51" s="35"/>
      <c r="P51" s="244"/>
      <c r="Q51" s="245" t="s">
        <v>18</v>
      </c>
      <c r="R51" s="37" t="s">
        <v>648</v>
      </c>
      <c r="S51" s="38"/>
      <c r="T51" s="44"/>
      <c r="U51" s="44"/>
      <c r="V51" s="34"/>
      <c r="W51" s="246"/>
      <c r="X51" s="276"/>
    </row>
    <row r="52" spans="1:24" s="41" customFormat="1" ht="12.75" customHeight="1">
      <c r="A52" s="250" t="s">
        <v>14</v>
      </c>
      <c r="B52" s="256" t="s">
        <v>313</v>
      </c>
      <c r="C52" s="35"/>
      <c r="D52" s="244"/>
      <c r="F52" s="38"/>
      <c r="G52" s="245" t="s">
        <v>14</v>
      </c>
      <c r="H52" s="253" t="s">
        <v>1105</v>
      </c>
      <c r="I52" s="38"/>
      <c r="J52" s="248"/>
      <c r="K52" s="246"/>
      <c r="L52" s="40"/>
      <c r="M52" s="250" t="s">
        <v>14</v>
      </c>
      <c r="N52" s="251" t="s">
        <v>791</v>
      </c>
      <c r="O52" s="35"/>
      <c r="P52" s="244"/>
      <c r="R52" s="38"/>
      <c r="S52" s="245" t="s">
        <v>14</v>
      </c>
      <c r="T52" s="253" t="s">
        <v>1367</v>
      </c>
      <c r="U52" s="38"/>
      <c r="V52" s="248"/>
      <c r="W52" s="246"/>
      <c r="X52" s="276"/>
    </row>
    <row r="53" spans="1:24" s="41" customFormat="1" ht="12.75" customHeight="1">
      <c r="A53" s="254" t="s">
        <v>15</v>
      </c>
      <c r="B53" s="251" t="s">
        <v>787</v>
      </c>
      <c r="C53" s="47"/>
      <c r="D53" s="244"/>
      <c r="F53" s="255"/>
      <c r="G53" s="247" t="s">
        <v>15</v>
      </c>
      <c r="H53" s="253" t="s">
        <v>1133</v>
      </c>
      <c r="I53" s="38"/>
      <c r="J53" s="248"/>
      <c r="K53" s="246"/>
      <c r="L53" s="40"/>
      <c r="M53" s="254" t="s">
        <v>15</v>
      </c>
      <c r="N53" s="251" t="s">
        <v>1336</v>
      </c>
      <c r="O53" s="47"/>
      <c r="P53" s="244"/>
      <c r="R53" s="255"/>
      <c r="S53" s="247" t="s">
        <v>15</v>
      </c>
      <c r="T53" s="253" t="s">
        <v>65</v>
      </c>
      <c r="U53" s="38"/>
      <c r="V53" s="248"/>
      <c r="W53" s="246"/>
      <c r="X53" s="276"/>
    </row>
    <row r="54" spans="1:24" s="41" customFormat="1" ht="12.75" customHeight="1">
      <c r="A54" s="254" t="s">
        <v>16</v>
      </c>
      <c r="B54" s="251" t="s">
        <v>915</v>
      </c>
      <c r="C54" s="35"/>
      <c r="D54" s="244"/>
      <c r="F54" s="255"/>
      <c r="G54" s="247" t="s">
        <v>16</v>
      </c>
      <c r="H54" s="253" t="s">
        <v>1368</v>
      </c>
      <c r="I54" s="38"/>
      <c r="J54" s="38"/>
      <c r="K54" s="246"/>
      <c r="L54" s="40"/>
      <c r="M54" s="254" t="s">
        <v>16</v>
      </c>
      <c r="N54" s="251" t="s">
        <v>844</v>
      </c>
      <c r="O54" s="35"/>
      <c r="P54" s="244"/>
      <c r="R54" s="255"/>
      <c r="S54" s="247" t="s">
        <v>16</v>
      </c>
      <c r="T54" s="253" t="s">
        <v>289</v>
      </c>
      <c r="U54" s="38"/>
      <c r="V54" s="38"/>
      <c r="W54" s="246"/>
      <c r="X54" s="276"/>
    </row>
    <row r="55" spans="1:24" s="41" customFormat="1" ht="12.75" customHeight="1">
      <c r="A55" s="250" t="s">
        <v>18</v>
      </c>
      <c r="B55" s="251" t="s">
        <v>315</v>
      </c>
      <c r="C55" s="47"/>
      <c r="D55" s="244"/>
      <c r="F55" s="38"/>
      <c r="G55" s="245" t="s">
        <v>18</v>
      </c>
      <c r="H55" s="253" t="s">
        <v>1101</v>
      </c>
      <c r="I55" s="110"/>
      <c r="J55" s="124" t="s">
        <v>154</v>
      </c>
      <c r="K55" s="112"/>
      <c r="L55" s="40"/>
      <c r="M55" s="250" t="s">
        <v>18</v>
      </c>
      <c r="N55" s="251" t="s">
        <v>1174</v>
      </c>
      <c r="O55" s="47"/>
      <c r="P55" s="244"/>
      <c r="R55" s="38"/>
      <c r="S55" s="245" t="s">
        <v>18</v>
      </c>
      <c r="T55" s="253" t="s">
        <v>1369</v>
      </c>
      <c r="U55" s="110"/>
      <c r="V55" s="124" t="s">
        <v>154</v>
      </c>
      <c r="W55" s="112"/>
      <c r="X55" s="276"/>
    </row>
    <row r="56" spans="1:24" s="41" customFormat="1" ht="12.75" customHeight="1">
      <c r="A56" s="257"/>
      <c r="B56" s="47"/>
      <c r="C56" s="245"/>
      <c r="D56" s="244"/>
      <c r="E56" s="245" t="s">
        <v>14</v>
      </c>
      <c r="F56" s="37" t="s">
        <v>1370</v>
      </c>
      <c r="G56" s="38"/>
      <c r="H56" s="258"/>
      <c r="I56" s="128" t="s">
        <v>23</v>
      </c>
      <c r="J56" s="129" t="s">
        <v>1371</v>
      </c>
      <c r="K56" s="112"/>
      <c r="L56" s="40"/>
      <c r="M56" s="257"/>
      <c r="N56" s="47"/>
      <c r="O56" s="245"/>
      <c r="P56" s="244"/>
      <c r="Q56" s="245" t="s">
        <v>14</v>
      </c>
      <c r="R56" s="37" t="s">
        <v>29</v>
      </c>
      <c r="S56" s="38"/>
      <c r="T56" s="258"/>
      <c r="U56" s="128" t="s">
        <v>23</v>
      </c>
      <c r="V56" s="129" t="s">
        <v>1372</v>
      </c>
      <c r="W56" s="112"/>
      <c r="X56" s="276"/>
    </row>
    <row r="57" spans="1:24" s="41" customFormat="1" ht="12.75" customHeight="1">
      <c r="A57" s="243"/>
      <c r="B57" s="130" t="s">
        <v>25</v>
      </c>
      <c r="C57" s="35"/>
      <c r="D57" s="244"/>
      <c r="E57" s="247" t="s">
        <v>15</v>
      </c>
      <c r="F57" s="249" t="s">
        <v>229</v>
      </c>
      <c r="G57" s="38"/>
      <c r="H57" s="44"/>
      <c r="I57" s="128" t="s">
        <v>27</v>
      </c>
      <c r="J57" s="131" t="s">
        <v>1371</v>
      </c>
      <c r="K57" s="112"/>
      <c r="L57" s="40"/>
      <c r="M57" s="243"/>
      <c r="N57" s="130" t="s">
        <v>25</v>
      </c>
      <c r="O57" s="35"/>
      <c r="P57" s="244"/>
      <c r="Q57" s="247" t="s">
        <v>15</v>
      </c>
      <c r="R57" s="37" t="s">
        <v>1373</v>
      </c>
      <c r="S57" s="38"/>
      <c r="T57" s="44"/>
      <c r="U57" s="128" t="s">
        <v>27</v>
      </c>
      <c r="V57" s="131" t="s">
        <v>1372</v>
      </c>
      <c r="W57" s="112"/>
      <c r="X57" s="276"/>
    </row>
    <row r="58" spans="1:24" s="41" customFormat="1" ht="12.75" customHeight="1">
      <c r="A58" s="243"/>
      <c r="B58" s="130" t="s">
        <v>1374</v>
      </c>
      <c r="C58" s="35"/>
      <c r="D58" s="244"/>
      <c r="E58" s="247" t="s">
        <v>16</v>
      </c>
      <c r="F58" s="37" t="s">
        <v>368</v>
      </c>
      <c r="G58" s="248"/>
      <c r="H58" s="44"/>
      <c r="I58" s="128" t="s">
        <v>30</v>
      </c>
      <c r="J58" s="131" t="s">
        <v>1375</v>
      </c>
      <c r="K58" s="112"/>
      <c r="L58" s="40"/>
      <c r="M58" s="243"/>
      <c r="N58" s="130" t="s">
        <v>1376</v>
      </c>
      <c r="O58" s="35"/>
      <c r="P58" s="244"/>
      <c r="Q58" s="247" t="s">
        <v>16</v>
      </c>
      <c r="R58" s="37" t="s">
        <v>145</v>
      </c>
      <c r="S58" s="248"/>
      <c r="T58" s="44"/>
      <c r="U58" s="128" t="s">
        <v>30</v>
      </c>
      <c r="V58" s="131" t="s">
        <v>1377</v>
      </c>
      <c r="W58" s="112"/>
      <c r="X58" s="276"/>
    </row>
    <row r="59" spans="1:24" s="41" customFormat="1" ht="12.75" customHeight="1">
      <c r="A59" s="259"/>
      <c r="B59" s="45"/>
      <c r="C59" s="45"/>
      <c r="D59" s="244"/>
      <c r="E59" s="245" t="s">
        <v>18</v>
      </c>
      <c r="F59" s="251" t="s">
        <v>557</v>
      </c>
      <c r="G59" s="45"/>
      <c r="H59" s="45"/>
      <c r="I59" s="134" t="s">
        <v>31</v>
      </c>
      <c r="J59" s="131" t="s">
        <v>1375</v>
      </c>
      <c r="K59" s="135"/>
      <c r="L59" s="48"/>
      <c r="M59" s="259"/>
      <c r="N59" s="45"/>
      <c r="O59" s="45"/>
      <c r="P59" s="244"/>
      <c r="Q59" s="245" t="s">
        <v>18</v>
      </c>
      <c r="R59" s="251" t="s">
        <v>1378</v>
      </c>
      <c r="S59" s="45"/>
      <c r="T59" s="45"/>
      <c r="U59" s="134" t="s">
        <v>31</v>
      </c>
      <c r="V59" s="131" t="s">
        <v>1377</v>
      </c>
      <c r="W59" s="135"/>
      <c r="X59" s="276"/>
    </row>
    <row r="60" spans="1:23" ht="4.5" customHeight="1">
      <c r="A60" s="260"/>
      <c r="B60" s="261"/>
      <c r="C60" s="262"/>
      <c r="D60" s="263"/>
      <c r="E60" s="264"/>
      <c r="F60" s="265"/>
      <c r="G60" s="266"/>
      <c r="H60" s="266"/>
      <c r="I60" s="262"/>
      <c r="J60" s="261"/>
      <c r="K60" s="267"/>
      <c r="M60" s="260"/>
      <c r="N60" s="261"/>
      <c r="O60" s="262"/>
      <c r="P60" s="263"/>
      <c r="Q60" s="264"/>
      <c r="R60" s="265"/>
      <c r="S60" s="266"/>
      <c r="T60" s="266"/>
      <c r="U60" s="262"/>
      <c r="V60" s="261"/>
      <c r="W60" s="267"/>
    </row>
    <row r="61" spans="1:23" ht="12.75" customHeight="1">
      <c r="A61" s="146"/>
      <c r="B61" s="146" t="s">
        <v>32</v>
      </c>
      <c r="C61" s="147"/>
      <c r="D61" s="148" t="s">
        <v>33</v>
      </c>
      <c r="E61" s="148" t="s">
        <v>34</v>
      </c>
      <c r="F61" s="148" t="s">
        <v>35</v>
      </c>
      <c r="G61" s="149" t="s">
        <v>36</v>
      </c>
      <c r="H61" s="150"/>
      <c r="I61" s="147" t="s">
        <v>37</v>
      </c>
      <c r="J61" s="148" t="s">
        <v>32</v>
      </c>
      <c r="K61" s="146" t="s">
        <v>38</v>
      </c>
      <c r="L61" s="28">
        <v>150</v>
      </c>
      <c r="M61" s="146"/>
      <c r="N61" s="146" t="s">
        <v>32</v>
      </c>
      <c r="O61" s="147"/>
      <c r="P61" s="148" t="s">
        <v>33</v>
      </c>
      <c r="Q61" s="148" t="s">
        <v>34</v>
      </c>
      <c r="R61" s="148" t="s">
        <v>35</v>
      </c>
      <c r="S61" s="149" t="s">
        <v>36</v>
      </c>
      <c r="T61" s="150"/>
      <c r="U61" s="147" t="s">
        <v>37</v>
      </c>
      <c r="V61" s="148" t="s">
        <v>32</v>
      </c>
      <c r="W61" s="146" t="s">
        <v>38</v>
      </c>
    </row>
    <row r="62" spans="1:23" ht="12.75">
      <c r="A62" s="152" t="s">
        <v>38</v>
      </c>
      <c r="B62" s="213" t="s">
        <v>39</v>
      </c>
      <c r="C62" s="214" t="s">
        <v>40</v>
      </c>
      <c r="D62" s="215" t="s">
        <v>41</v>
      </c>
      <c r="E62" s="215" t="s">
        <v>42</v>
      </c>
      <c r="F62" s="215"/>
      <c r="G62" s="155" t="s">
        <v>40</v>
      </c>
      <c r="H62" s="155" t="s">
        <v>37</v>
      </c>
      <c r="I62" s="153"/>
      <c r="J62" s="152" t="s">
        <v>39</v>
      </c>
      <c r="K62" s="152"/>
      <c r="L62" s="28">
        <v>150</v>
      </c>
      <c r="M62" s="152" t="s">
        <v>38</v>
      </c>
      <c r="N62" s="213" t="s">
        <v>39</v>
      </c>
      <c r="O62" s="214" t="s">
        <v>40</v>
      </c>
      <c r="P62" s="215" t="s">
        <v>41</v>
      </c>
      <c r="Q62" s="215" t="s">
        <v>42</v>
      </c>
      <c r="R62" s="215"/>
      <c r="S62" s="155" t="s">
        <v>40</v>
      </c>
      <c r="T62" s="155" t="s">
        <v>37</v>
      </c>
      <c r="U62" s="153"/>
      <c r="V62" s="152" t="s">
        <v>39</v>
      </c>
      <c r="W62" s="152"/>
    </row>
    <row r="63" spans="1:23" ht="16.5" customHeight="1">
      <c r="A63" s="157">
        <v>4.5</v>
      </c>
      <c r="B63" s="158">
        <v>4</v>
      </c>
      <c r="C63" s="159">
        <v>3</v>
      </c>
      <c r="D63" s="216" t="s">
        <v>60</v>
      </c>
      <c r="E63" s="161" t="s">
        <v>27</v>
      </c>
      <c r="F63" s="162">
        <v>8</v>
      </c>
      <c r="G63" s="163">
        <v>110</v>
      </c>
      <c r="H63" s="163"/>
      <c r="I63" s="164">
        <v>4</v>
      </c>
      <c r="J63" s="165">
        <v>0</v>
      </c>
      <c r="K63" s="166">
        <v>-4.5</v>
      </c>
      <c r="L63" s="28"/>
      <c r="M63" s="157">
        <v>2.75</v>
      </c>
      <c r="N63" s="158">
        <v>3</v>
      </c>
      <c r="O63" s="159">
        <v>3</v>
      </c>
      <c r="P63" s="216" t="s">
        <v>1379</v>
      </c>
      <c r="Q63" s="161" t="s">
        <v>27</v>
      </c>
      <c r="R63" s="162">
        <v>12</v>
      </c>
      <c r="S63" s="163">
        <v>980</v>
      </c>
      <c r="T63" s="163"/>
      <c r="U63" s="164">
        <v>4</v>
      </c>
      <c r="V63" s="165">
        <v>1</v>
      </c>
      <c r="W63" s="166">
        <v>-2.75</v>
      </c>
    </row>
    <row r="64" spans="1:23" ht="16.5" customHeight="1">
      <c r="A64" s="157">
        <v>-1.5</v>
      </c>
      <c r="B64" s="158">
        <v>1</v>
      </c>
      <c r="C64" s="159">
        <v>6</v>
      </c>
      <c r="D64" s="224" t="s">
        <v>69</v>
      </c>
      <c r="E64" s="161" t="s">
        <v>30</v>
      </c>
      <c r="F64" s="162">
        <v>8</v>
      </c>
      <c r="G64" s="163"/>
      <c r="H64" s="163">
        <v>120</v>
      </c>
      <c r="I64" s="164">
        <v>1</v>
      </c>
      <c r="J64" s="165">
        <v>3</v>
      </c>
      <c r="K64" s="166">
        <v>1.5</v>
      </c>
      <c r="L64" s="28"/>
      <c r="M64" s="157">
        <v>-8.25</v>
      </c>
      <c r="N64" s="158">
        <v>0</v>
      </c>
      <c r="O64" s="159">
        <v>6</v>
      </c>
      <c r="P64" s="216" t="s">
        <v>207</v>
      </c>
      <c r="Q64" s="161" t="s">
        <v>23</v>
      </c>
      <c r="R64" s="162">
        <v>13</v>
      </c>
      <c r="S64" s="163">
        <v>440</v>
      </c>
      <c r="T64" s="163"/>
      <c r="U64" s="164">
        <v>1</v>
      </c>
      <c r="V64" s="165">
        <v>4</v>
      </c>
      <c r="W64" s="166">
        <v>8.25</v>
      </c>
    </row>
    <row r="65" spans="1:23" ht="16.5" customHeight="1">
      <c r="A65" s="157">
        <v>-1.5</v>
      </c>
      <c r="B65" s="158">
        <v>1</v>
      </c>
      <c r="C65" s="159">
        <v>7</v>
      </c>
      <c r="D65" s="216" t="s">
        <v>69</v>
      </c>
      <c r="E65" s="161" t="s">
        <v>30</v>
      </c>
      <c r="F65" s="162">
        <v>8</v>
      </c>
      <c r="G65" s="163"/>
      <c r="H65" s="163">
        <v>120</v>
      </c>
      <c r="I65" s="164">
        <v>5</v>
      </c>
      <c r="J65" s="165">
        <v>3</v>
      </c>
      <c r="K65" s="166">
        <v>1.5</v>
      </c>
      <c r="L65" s="28"/>
      <c r="M65" s="157">
        <v>2.75</v>
      </c>
      <c r="N65" s="158">
        <v>3</v>
      </c>
      <c r="O65" s="159">
        <v>7</v>
      </c>
      <c r="P65" s="216" t="s">
        <v>1379</v>
      </c>
      <c r="Q65" s="161" t="s">
        <v>27</v>
      </c>
      <c r="R65" s="162">
        <v>12</v>
      </c>
      <c r="S65" s="163">
        <v>980</v>
      </c>
      <c r="T65" s="163"/>
      <c r="U65" s="164">
        <v>5</v>
      </c>
      <c r="V65" s="165">
        <v>1</v>
      </c>
      <c r="W65" s="166">
        <v>-2.75</v>
      </c>
    </row>
    <row r="66" spans="1:24" s="41" customFormat="1" ht="30" customHeight="1">
      <c r="A66" s="29"/>
      <c r="B66" s="29"/>
      <c r="C66" s="56"/>
      <c r="D66" s="29"/>
      <c r="E66" s="29"/>
      <c r="F66" s="29"/>
      <c r="G66" s="29"/>
      <c r="H66" s="29"/>
      <c r="I66" s="56"/>
      <c r="J66" s="29"/>
      <c r="K66" s="29"/>
      <c r="L66" s="54"/>
      <c r="M66" s="29"/>
      <c r="N66" s="29"/>
      <c r="O66" s="56"/>
      <c r="P66" s="29"/>
      <c r="Q66" s="29"/>
      <c r="R66" s="29"/>
      <c r="S66" s="29"/>
      <c r="T66" s="29"/>
      <c r="U66" s="56"/>
      <c r="V66" s="29"/>
      <c r="W66" s="29"/>
      <c r="X66" s="276"/>
    </row>
    <row r="67" spans="1:24" s="41" customFormat="1" ht="15">
      <c r="A67" s="20"/>
      <c r="B67" s="21" t="s">
        <v>5</v>
      </c>
      <c r="C67" s="22"/>
      <c r="D67" s="21"/>
      <c r="E67" s="23" t="s">
        <v>71</v>
      </c>
      <c r="F67" s="24"/>
      <c r="G67" s="25" t="s">
        <v>7</v>
      </c>
      <c r="H67" s="25"/>
      <c r="I67" s="26" t="s">
        <v>46</v>
      </c>
      <c r="J67" s="26"/>
      <c r="K67" s="27"/>
      <c r="L67" s="28">
        <v>150</v>
      </c>
      <c r="M67" s="20"/>
      <c r="N67" s="21" t="s">
        <v>5</v>
      </c>
      <c r="O67" s="22"/>
      <c r="P67" s="21"/>
      <c r="Q67" s="23" t="s">
        <v>72</v>
      </c>
      <c r="R67" s="24"/>
      <c r="S67" s="25" t="s">
        <v>7</v>
      </c>
      <c r="T67" s="25"/>
      <c r="U67" s="26" t="s">
        <v>48</v>
      </c>
      <c r="V67" s="26"/>
      <c r="W67" s="27"/>
      <c r="X67" s="276"/>
    </row>
    <row r="68" spans="1:24" s="41" customFormat="1" ht="12.75">
      <c r="A68" s="30"/>
      <c r="B68" s="30"/>
      <c r="C68" s="31"/>
      <c r="D68" s="32"/>
      <c r="E68" s="32"/>
      <c r="F68" s="32"/>
      <c r="G68" s="33" t="s">
        <v>11</v>
      </c>
      <c r="H68" s="33"/>
      <c r="I68" s="26" t="s">
        <v>50</v>
      </c>
      <c r="J68" s="26"/>
      <c r="K68" s="27"/>
      <c r="L68" s="28">
        <v>150</v>
      </c>
      <c r="M68" s="30"/>
      <c r="N68" s="30"/>
      <c r="O68" s="31"/>
      <c r="P68" s="32"/>
      <c r="Q68" s="32"/>
      <c r="R68" s="32"/>
      <c r="S68" s="33" t="s">
        <v>11</v>
      </c>
      <c r="T68" s="33"/>
      <c r="U68" s="26" t="s">
        <v>12</v>
      </c>
      <c r="V68" s="26"/>
      <c r="W68" s="27"/>
      <c r="X68" s="276"/>
    </row>
    <row r="69" spans="1:24" s="41" customFormat="1" ht="4.5" customHeight="1">
      <c r="A69" s="235"/>
      <c r="B69" s="236"/>
      <c r="C69" s="237"/>
      <c r="D69" s="238"/>
      <c r="E69" s="239"/>
      <c r="F69" s="240"/>
      <c r="G69" s="241"/>
      <c r="H69" s="241"/>
      <c r="I69" s="237"/>
      <c r="J69" s="236"/>
      <c r="K69" s="242"/>
      <c r="L69" s="28"/>
      <c r="M69" s="235"/>
      <c r="N69" s="236"/>
      <c r="O69" s="237"/>
      <c r="P69" s="238"/>
      <c r="Q69" s="239"/>
      <c r="R69" s="240"/>
      <c r="S69" s="241"/>
      <c r="T69" s="241"/>
      <c r="U69" s="237"/>
      <c r="V69" s="236"/>
      <c r="W69" s="242"/>
      <c r="X69" s="276"/>
    </row>
    <row r="70" spans="1:24" s="41" customFormat="1" ht="12.75" customHeight="1">
      <c r="A70" s="243"/>
      <c r="B70" s="34"/>
      <c r="C70" s="35"/>
      <c r="D70" s="244"/>
      <c r="E70" s="245" t="s">
        <v>14</v>
      </c>
      <c r="F70" s="37" t="s">
        <v>788</v>
      </c>
      <c r="G70" s="38"/>
      <c r="H70" s="44"/>
      <c r="I70" s="44"/>
      <c r="J70" s="34"/>
      <c r="K70" s="246"/>
      <c r="L70" s="40"/>
      <c r="M70" s="243"/>
      <c r="N70" s="34"/>
      <c r="O70" s="35"/>
      <c r="P70" s="244"/>
      <c r="Q70" s="245" t="s">
        <v>14</v>
      </c>
      <c r="R70" s="37" t="s">
        <v>821</v>
      </c>
      <c r="S70" s="38"/>
      <c r="T70" s="44"/>
      <c r="U70" s="44"/>
      <c r="V70" s="34"/>
      <c r="W70" s="246"/>
      <c r="X70" s="276"/>
    </row>
    <row r="71" spans="1:24" s="41" customFormat="1" ht="12.75" customHeight="1">
      <c r="A71" s="243"/>
      <c r="B71" s="34"/>
      <c r="C71" s="35"/>
      <c r="D71" s="244"/>
      <c r="E71" s="247" t="s">
        <v>15</v>
      </c>
      <c r="F71" s="37" t="s">
        <v>1380</v>
      </c>
      <c r="G71" s="248"/>
      <c r="H71" s="44"/>
      <c r="I71" s="44"/>
      <c r="J71" s="34"/>
      <c r="K71" s="246"/>
      <c r="L71" s="40"/>
      <c r="M71" s="243"/>
      <c r="N71" s="34"/>
      <c r="O71" s="35"/>
      <c r="P71" s="244"/>
      <c r="Q71" s="247" t="s">
        <v>15</v>
      </c>
      <c r="R71" s="249" t="s">
        <v>1079</v>
      </c>
      <c r="S71" s="248"/>
      <c r="T71" s="44"/>
      <c r="U71" s="44"/>
      <c r="V71" s="34"/>
      <c r="W71" s="246"/>
      <c r="X71" s="276"/>
    </row>
    <row r="72" spans="1:24" s="41" customFormat="1" ht="12.75" customHeight="1">
      <c r="A72" s="243"/>
      <c r="B72" s="34"/>
      <c r="C72" s="35"/>
      <c r="D72" s="244"/>
      <c r="E72" s="247" t="s">
        <v>16</v>
      </c>
      <c r="F72" s="37" t="s">
        <v>874</v>
      </c>
      <c r="G72" s="38"/>
      <c r="H72" s="44"/>
      <c r="I72" s="44"/>
      <c r="J72" s="34"/>
      <c r="K72" s="246"/>
      <c r="L72" s="40"/>
      <c r="M72" s="243"/>
      <c r="N72" s="34"/>
      <c r="O72" s="35"/>
      <c r="P72" s="244"/>
      <c r="Q72" s="247" t="s">
        <v>16</v>
      </c>
      <c r="R72" s="37" t="s">
        <v>1381</v>
      </c>
      <c r="S72" s="38"/>
      <c r="T72" s="44"/>
      <c r="U72" s="44"/>
      <c r="V72" s="34"/>
      <c r="W72" s="246"/>
      <c r="X72" s="276"/>
    </row>
    <row r="73" spans="1:24" s="41" customFormat="1" ht="12.75" customHeight="1">
      <c r="A73" s="243"/>
      <c r="B73" s="34"/>
      <c r="C73" s="35"/>
      <c r="D73" s="244"/>
      <c r="E73" s="245" t="s">
        <v>18</v>
      </c>
      <c r="F73" s="37" t="s">
        <v>1130</v>
      </c>
      <c r="G73" s="38"/>
      <c r="H73" s="44"/>
      <c r="I73" s="44"/>
      <c r="J73" s="34"/>
      <c r="K73" s="246"/>
      <c r="L73" s="40"/>
      <c r="M73" s="243"/>
      <c r="N73" s="34"/>
      <c r="O73" s="35"/>
      <c r="P73" s="244"/>
      <c r="Q73" s="245" t="s">
        <v>18</v>
      </c>
      <c r="R73" s="37" t="s">
        <v>579</v>
      </c>
      <c r="S73" s="38"/>
      <c r="T73" s="44"/>
      <c r="U73" s="44"/>
      <c r="V73" s="34"/>
      <c r="W73" s="246"/>
      <c r="X73" s="276"/>
    </row>
    <row r="74" spans="1:24" s="41" customFormat="1" ht="12.75" customHeight="1">
      <c r="A74" s="250" t="s">
        <v>14</v>
      </c>
      <c r="B74" s="251" t="s">
        <v>582</v>
      </c>
      <c r="C74" s="35"/>
      <c r="D74" s="244"/>
      <c r="F74" s="38"/>
      <c r="G74" s="245" t="s">
        <v>14</v>
      </c>
      <c r="H74" s="253" t="s">
        <v>93</v>
      </c>
      <c r="I74" s="38"/>
      <c r="J74" s="248"/>
      <c r="K74" s="246"/>
      <c r="L74" s="40"/>
      <c r="M74" s="250" t="s">
        <v>14</v>
      </c>
      <c r="N74" s="251" t="s">
        <v>838</v>
      </c>
      <c r="O74" s="35"/>
      <c r="P74" s="244"/>
      <c r="R74" s="38"/>
      <c r="S74" s="245" t="s">
        <v>14</v>
      </c>
      <c r="T74" s="253" t="s">
        <v>1130</v>
      </c>
      <c r="U74" s="38"/>
      <c r="V74" s="248"/>
      <c r="W74" s="246"/>
      <c r="X74" s="276"/>
    </row>
    <row r="75" spans="1:24" s="41" customFormat="1" ht="12.75" customHeight="1">
      <c r="A75" s="254" t="s">
        <v>15</v>
      </c>
      <c r="B75" s="251" t="s">
        <v>1382</v>
      </c>
      <c r="C75" s="47"/>
      <c r="D75" s="244"/>
      <c r="F75" s="255"/>
      <c r="G75" s="247" t="s">
        <v>15</v>
      </c>
      <c r="H75" s="253" t="s">
        <v>1381</v>
      </c>
      <c r="I75" s="38"/>
      <c r="J75" s="248"/>
      <c r="K75" s="246"/>
      <c r="L75" s="40"/>
      <c r="M75" s="254" t="s">
        <v>15</v>
      </c>
      <c r="N75" s="251" t="s">
        <v>1201</v>
      </c>
      <c r="O75" s="47"/>
      <c r="P75" s="244"/>
      <c r="R75" s="255"/>
      <c r="S75" s="247" t="s">
        <v>15</v>
      </c>
      <c r="T75" s="253" t="s">
        <v>20</v>
      </c>
      <c r="U75" s="38"/>
      <c r="V75" s="248"/>
      <c r="W75" s="246"/>
      <c r="X75" s="276"/>
    </row>
    <row r="76" spans="1:24" s="41" customFormat="1" ht="12.75" customHeight="1">
      <c r="A76" s="254" t="s">
        <v>16</v>
      </c>
      <c r="B76" s="251" t="s">
        <v>1383</v>
      </c>
      <c r="C76" s="35"/>
      <c r="D76" s="244"/>
      <c r="F76" s="255"/>
      <c r="G76" s="247" t="s">
        <v>16</v>
      </c>
      <c r="H76" s="253" t="s">
        <v>1384</v>
      </c>
      <c r="I76" s="38"/>
      <c r="J76" s="38"/>
      <c r="K76" s="246"/>
      <c r="L76" s="40"/>
      <c r="M76" s="254" t="s">
        <v>16</v>
      </c>
      <c r="N76" s="251" t="s">
        <v>218</v>
      </c>
      <c r="O76" s="35"/>
      <c r="P76" s="244"/>
      <c r="R76" s="255"/>
      <c r="S76" s="247" t="s">
        <v>16</v>
      </c>
      <c r="T76" s="253" t="s">
        <v>464</v>
      </c>
      <c r="U76" s="38"/>
      <c r="V76" s="38"/>
      <c r="W76" s="246"/>
      <c r="X76" s="276"/>
    </row>
    <row r="77" spans="1:24" s="41" customFormat="1" ht="12.75" customHeight="1">
      <c r="A77" s="250" t="s">
        <v>18</v>
      </c>
      <c r="B77" s="251" t="s">
        <v>1066</v>
      </c>
      <c r="C77" s="47"/>
      <c r="D77" s="244"/>
      <c r="F77" s="38"/>
      <c r="G77" s="245" t="s">
        <v>18</v>
      </c>
      <c r="H77" s="253" t="s">
        <v>274</v>
      </c>
      <c r="I77" s="110"/>
      <c r="J77" s="124" t="s">
        <v>154</v>
      </c>
      <c r="K77" s="112"/>
      <c r="L77" s="40"/>
      <c r="M77" s="250" t="s">
        <v>18</v>
      </c>
      <c r="N77" s="251" t="s">
        <v>1385</v>
      </c>
      <c r="O77" s="47"/>
      <c r="P77" s="244"/>
      <c r="R77" s="38"/>
      <c r="S77" s="245" t="s">
        <v>18</v>
      </c>
      <c r="T77" s="253" t="s">
        <v>381</v>
      </c>
      <c r="U77" s="110"/>
      <c r="V77" s="124" t="s">
        <v>154</v>
      </c>
      <c r="W77" s="112"/>
      <c r="X77" s="276"/>
    </row>
    <row r="78" spans="1:24" s="41" customFormat="1" ht="12.75" customHeight="1">
      <c r="A78" s="257"/>
      <c r="B78" s="47"/>
      <c r="C78" s="245"/>
      <c r="D78" s="244"/>
      <c r="E78" s="245" t="s">
        <v>14</v>
      </c>
      <c r="F78" s="37" t="s">
        <v>1386</v>
      </c>
      <c r="G78" s="38"/>
      <c r="H78" s="258"/>
      <c r="I78" s="128" t="s">
        <v>23</v>
      </c>
      <c r="J78" s="129" t="s">
        <v>1387</v>
      </c>
      <c r="K78" s="112"/>
      <c r="L78" s="40"/>
      <c r="M78" s="257"/>
      <c r="N78" s="47"/>
      <c r="O78" s="245"/>
      <c r="P78" s="244"/>
      <c r="Q78" s="245" t="s">
        <v>14</v>
      </c>
      <c r="R78" s="37" t="s">
        <v>557</v>
      </c>
      <c r="S78" s="38"/>
      <c r="T78" s="258"/>
      <c r="U78" s="128" t="s">
        <v>23</v>
      </c>
      <c r="V78" s="129" t="s">
        <v>1388</v>
      </c>
      <c r="W78" s="112"/>
      <c r="X78" s="276"/>
    </row>
    <row r="79" spans="1:24" s="41" customFormat="1" ht="12.75" customHeight="1">
      <c r="A79" s="243"/>
      <c r="B79" s="130" t="s">
        <v>25</v>
      </c>
      <c r="C79" s="35"/>
      <c r="D79" s="244"/>
      <c r="E79" s="247" t="s">
        <v>15</v>
      </c>
      <c r="F79" s="37" t="s">
        <v>1389</v>
      </c>
      <c r="G79" s="38"/>
      <c r="H79" s="44"/>
      <c r="I79" s="128" t="s">
        <v>27</v>
      </c>
      <c r="J79" s="131" t="s">
        <v>1387</v>
      </c>
      <c r="K79" s="112"/>
      <c r="L79" s="40"/>
      <c r="M79" s="243"/>
      <c r="N79" s="130" t="s">
        <v>25</v>
      </c>
      <c r="O79" s="35"/>
      <c r="P79" s="244"/>
      <c r="Q79" s="247" t="s">
        <v>15</v>
      </c>
      <c r="R79" s="37" t="s">
        <v>17</v>
      </c>
      <c r="S79" s="38"/>
      <c r="T79" s="44"/>
      <c r="U79" s="128" t="s">
        <v>27</v>
      </c>
      <c r="V79" s="131" t="s">
        <v>1388</v>
      </c>
      <c r="W79" s="112"/>
      <c r="X79" s="276"/>
    </row>
    <row r="80" spans="1:24" s="41" customFormat="1" ht="12.75" customHeight="1">
      <c r="A80" s="243"/>
      <c r="B80" s="130" t="s">
        <v>1390</v>
      </c>
      <c r="C80" s="35"/>
      <c r="D80" s="244"/>
      <c r="E80" s="247" t="s">
        <v>16</v>
      </c>
      <c r="F80" s="37" t="s">
        <v>327</v>
      </c>
      <c r="G80" s="248"/>
      <c r="H80" s="44"/>
      <c r="I80" s="128" t="s">
        <v>30</v>
      </c>
      <c r="J80" s="131" t="s">
        <v>1391</v>
      </c>
      <c r="K80" s="112"/>
      <c r="L80" s="40"/>
      <c r="M80" s="243"/>
      <c r="N80" s="130" t="s">
        <v>367</v>
      </c>
      <c r="O80" s="35"/>
      <c r="P80" s="244"/>
      <c r="Q80" s="247" t="s">
        <v>16</v>
      </c>
      <c r="R80" s="37" t="s">
        <v>1392</v>
      </c>
      <c r="S80" s="248"/>
      <c r="T80" s="44"/>
      <c r="U80" s="128" t="s">
        <v>30</v>
      </c>
      <c r="V80" s="131" t="s">
        <v>1393</v>
      </c>
      <c r="W80" s="112"/>
      <c r="X80" s="276"/>
    </row>
    <row r="81" spans="1:24" s="41" customFormat="1" ht="12.75" customHeight="1">
      <c r="A81" s="259"/>
      <c r="B81" s="45"/>
      <c r="C81" s="45"/>
      <c r="D81" s="244"/>
      <c r="E81" s="245" t="s">
        <v>18</v>
      </c>
      <c r="F81" s="251" t="s">
        <v>522</v>
      </c>
      <c r="G81" s="45"/>
      <c r="H81" s="45"/>
      <c r="I81" s="134" t="s">
        <v>31</v>
      </c>
      <c r="J81" s="131" t="s">
        <v>1391</v>
      </c>
      <c r="K81" s="135"/>
      <c r="L81" s="48"/>
      <c r="M81" s="259"/>
      <c r="N81" s="45"/>
      <c r="O81" s="45"/>
      <c r="P81" s="244"/>
      <c r="Q81" s="245" t="s">
        <v>18</v>
      </c>
      <c r="R81" s="251" t="s">
        <v>1394</v>
      </c>
      <c r="S81" s="45"/>
      <c r="T81" s="45"/>
      <c r="U81" s="134" t="s">
        <v>31</v>
      </c>
      <c r="V81" s="131" t="s">
        <v>1395</v>
      </c>
      <c r="W81" s="135"/>
      <c r="X81" s="276"/>
    </row>
    <row r="82" spans="1:23" ht="4.5" customHeight="1">
      <c r="A82" s="260"/>
      <c r="B82" s="261"/>
      <c r="C82" s="262"/>
      <c r="D82" s="263"/>
      <c r="E82" s="264"/>
      <c r="F82" s="265"/>
      <c r="G82" s="266"/>
      <c r="H82" s="266"/>
      <c r="I82" s="262"/>
      <c r="J82" s="261"/>
      <c r="K82" s="267"/>
      <c r="M82" s="260"/>
      <c r="N82" s="261"/>
      <c r="O82" s="262"/>
      <c r="P82" s="263"/>
      <c r="Q82" s="264"/>
      <c r="R82" s="265"/>
      <c r="S82" s="266"/>
      <c r="T82" s="266"/>
      <c r="U82" s="262"/>
      <c r="V82" s="261"/>
      <c r="W82" s="267"/>
    </row>
    <row r="83" spans="1:30" ht="12.75" customHeight="1">
      <c r="A83" s="146"/>
      <c r="B83" s="146" t="s">
        <v>32</v>
      </c>
      <c r="C83" s="147"/>
      <c r="D83" s="148" t="s">
        <v>33</v>
      </c>
      <c r="E83" s="148" t="s">
        <v>34</v>
      </c>
      <c r="F83" s="148" t="s">
        <v>35</v>
      </c>
      <c r="G83" s="149" t="s">
        <v>36</v>
      </c>
      <c r="H83" s="150"/>
      <c r="I83" s="147" t="s">
        <v>37</v>
      </c>
      <c r="J83" s="148" t="s">
        <v>32</v>
      </c>
      <c r="K83" s="146" t="s">
        <v>38</v>
      </c>
      <c r="L83" s="28">
        <v>150</v>
      </c>
      <c r="M83" s="146"/>
      <c r="N83" s="146" t="s">
        <v>32</v>
      </c>
      <c r="O83" s="147"/>
      <c r="P83" s="148" t="s">
        <v>33</v>
      </c>
      <c r="Q83" s="148" t="s">
        <v>34</v>
      </c>
      <c r="R83" s="148" t="s">
        <v>35</v>
      </c>
      <c r="S83" s="149" t="s">
        <v>36</v>
      </c>
      <c r="T83" s="150"/>
      <c r="U83" s="147" t="s">
        <v>37</v>
      </c>
      <c r="V83" s="148" t="s">
        <v>32</v>
      </c>
      <c r="W83" s="146" t="s">
        <v>38</v>
      </c>
      <c r="X83" s="277" t="s">
        <v>734</v>
      </c>
      <c r="Y83" s="322" t="s">
        <v>1347</v>
      </c>
      <c r="Z83" s="324" t="s">
        <v>1348</v>
      </c>
      <c r="AA83" s="326" t="s">
        <v>1349</v>
      </c>
      <c r="AB83" s="322" t="s">
        <v>1350</v>
      </c>
      <c r="AC83" s="324" t="s">
        <v>1348</v>
      </c>
      <c r="AD83" s="326" t="s">
        <v>1349</v>
      </c>
    </row>
    <row r="84" spans="1:30" ht="12.75">
      <c r="A84" s="152" t="s">
        <v>38</v>
      </c>
      <c r="B84" s="213" t="s">
        <v>39</v>
      </c>
      <c r="C84" s="214" t="s">
        <v>40</v>
      </c>
      <c r="D84" s="215" t="s">
        <v>41</v>
      </c>
      <c r="E84" s="215" t="s">
        <v>42</v>
      </c>
      <c r="F84" s="215"/>
      <c r="G84" s="155" t="s">
        <v>40</v>
      </c>
      <c r="H84" s="155" t="s">
        <v>37</v>
      </c>
      <c r="I84" s="153"/>
      <c r="J84" s="152" t="s">
        <v>39</v>
      </c>
      <c r="K84" s="152"/>
      <c r="L84" s="28">
        <v>150</v>
      </c>
      <c r="M84" s="152" t="s">
        <v>38</v>
      </c>
      <c r="N84" s="213" t="s">
        <v>39</v>
      </c>
      <c r="O84" s="214" t="s">
        <v>40</v>
      </c>
      <c r="P84" s="215" t="s">
        <v>41</v>
      </c>
      <c r="Q84" s="215" t="s">
        <v>42</v>
      </c>
      <c r="R84" s="215"/>
      <c r="S84" s="155" t="s">
        <v>40</v>
      </c>
      <c r="T84" s="155" t="s">
        <v>37</v>
      </c>
      <c r="U84" s="153"/>
      <c r="V84" s="152" t="s">
        <v>39</v>
      </c>
      <c r="W84" s="152"/>
      <c r="X84" s="278" t="s">
        <v>737</v>
      </c>
      <c r="Y84" s="323"/>
      <c r="Z84" s="325"/>
      <c r="AA84" s="327"/>
      <c r="AB84" s="323"/>
      <c r="AC84" s="325"/>
      <c r="AD84" s="327"/>
    </row>
    <row r="85" spans="1:30" ht="16.5" customHeight="1">
      <c r="A85" s="157">
        <v>-1.5</v>
      </c>
      <c r="B85" s="158">
        <v>0</v>
      </c>
      <c r="C85" s="159">
        <v>5</v>
      </c>
      <c r="D85" s="216" t="s">
        <v>272</v>
      </c>
      <c r="E85" s="161" t="s">
        <v>30</v>
      </c>
      <c r="F85" s="162">
        <v>9</v>
      </c>
      <c r="G85" s="163"/>
      <c r="H85" s="163">
        <v>110</v>
      </c>
      <c r="I85" s="164">
        <v>6</v>
      </c>
      <c r="J85" s="165">
        <v>4</v>
      </c>
      <c r="K85" s="166">
        <v>1.5</v>
      </c>
      <c r="L85" s="28"/>
      <c r="M85" s="157">
        <v>3.25</v>
      </c>
      <c r="N85" s="158">
        <v>4</v>
      </c>
      <c r="O85" s="159">
        <v>5</v>
      </c>
      <c r="P85" s="216" t="s">
        <v>303</v>
      </c>
      <c r="Q85" s="161" t="s">
        <v>31</v>
      </c>
      <c r="R85" s="162">
        <v>11</v>
      </c>
      <c r="S85" s="163"/>
      <c r="T85" s="163">
        <v>450</v>
      </c>
      <c r="U85" s="164">
        <v>6</v>
      </c>
      <c r="V85" s="165">
        <v>0</v>
      </c>
      <c r="W85" s="166">
        <v>-3.25</v>
      </c>
      <c r="X85" s="279">
        <f>A85+M85+A107</f>
        <v>-0.25</v>
      </c>
      <c r="Y85" s="232">
        <f>O85</f>
        <v>5</v>
      </c>
      <c r="Z85" s="280">
        <f>MATCH(A85,{-40000,-0.9999999999,1,40000},1)-1+MATCH(M85,{-40000,-0.9999999999,1,40000},1)-1+MATCH(A107,{-40000,-0.9999999999,1,40000},1)-1</f>
        <v>2</v>
      </c>
      <c r="AA85" s="280">
        <f>MATCH(X85,{-40000,-9.9999999999,-6.9999999999,-2.9999999999,3,7,10,40000},1)/2-0.5</f>
        <v>1.5</v>
      </c>
      <c r="AB85" s="232">
        <f>U85</f>
        <v>6</v>
      </c>
      <c r="AC85" s="280">
        <f>6-Z85</f>
        <v>4</v>
      </c>
      <c r="AD85" s="280">
        <f>3-AA85</f>
        <v>1.5</v>
      </c>
    </row>
    <row r="86" spans="1:30" ht="16.5" customHeight="1">
      <c r="A86" s="157">
        <v>4</v>
      </c>
      <c r="B86" s="158">
        <v>4</v>
      </c>
      <c r="C86" s="159">
        <v>2</v>
      </c>
      <c r="D86" s="216" t="s">
        <v>60</v>
      </c>
      <c r="E86" s="161" t="s">
        <v>27</v>
      </c>
      <c r="F86" s="162">
        <v>8</v>
      </c>
      <c r="G86" s="163">
        <v>110</v>
      </c>
      <c r="H86" s="163"/>
      <c r="I86" s="164">
        <v>3</v>
      </c>
      <c r="J86" s="165">
        <v>0</v>
      </c>
      <c r="K86" s="166">
        <v>-4</v>
      </c>
      <c r="L86" s="28"/>
      <c r="M86" s="157">
        <v>-8.25</v>
      </c>
      <c r="N86" s="158">
        <v>0</v>
      </c>
      <c r="O86" s="159">
        <v>2</v>
      </c>
      <c r="P86" s="216" t="s">
        <v>44</v>
      </c>
      <c r="Q86" s="161" t="s">
        <v>30</v>
      </c>
      <c r="R86" s="162">
        <v>12</v>
      </c>
      <c r="S86" s="163"/>
      <c r="T86" s="163">
        <v>990</v>
      </c>
      <c r="U86" s="164">
        <v>3</v>
      </c>
      <c r="V86" s="165">
        <v>4</v>
      </c>
      <c r="W86" s="166">
        <v>8.25</v>
      </c>
      <c r="X86" s="279">
        <f>A86+M86+A108</f>
        <v>-6.25</v>
      </c>
      <c r="Y86" s="232">
        <f>O86</f>
        <v>2</v>
      </c>
      <c r="Z86" s="280">
        <f>MATCH(A86,{-40000,-0.9999999999,1,40000},1)-1+MATCH(M86,{-40000,-0.9999999999,1,40000},1)-1+MATCH(A108,{-40000,-0.9999999999,1,40000},1)-1</f>
        <v>2</v>
      </c>
      <c r="AA86" s="280">
        <f>MATCH(X86,{-40000,-9.9999999999,-6.9999999999,-2.9999999999,3,7,10,40000},1)/2-0.5</f>
        <v>1</v>
      </c>
      <c r="AB86" s="232">
        <f>U86</f>
        <v>3</v>
      </c>
      <c r="AC86" s="280">
        <f>6-Z86</f>
        <v>4</v>
      </c>
      <c r="AD86" s="280">
        <f>3-AA86</f>
        <v>2</v>
      </c>
    </row>
    <row r="87" spans="1:30" ht="16.5" customHeight="1">
      <c r="A87" s="157">
        <v>-1.25</v>
      </c>
      <c r="B87" s="158">
        <v>2</v>
      </c>
      <c r="C87" s="159">
        <v>7</v>
      </c>
      <c r="D87" s="216" t="s">
        <v>60</v>
      </c>
      <c r="E87" s="161" t="s">
        <v>27</v>
      </c>
      <c r="F87" s="162">
        <v>7</v>
      </c>
      <c r="G87" s="163"/>
      <c r="H87" s="163">
        <v>100</v>
      </c>
      <c r="I87" s="164">
        <v>1</v>
      </c>
      <c r="J87" s="165">
        <v>2</v>
      </c>
      <c r="K87" s="166">
        <v>1.25</v>
      </c>
      <c r="L87" s="28"/>
      <c r="M87" s="157">
        <v>2.5</v>
      </c>
      <c r="N87" s="158">
        <v>2</v>
      </c>
      <c r="O87" s="159">
        <v>7</v>
      </c>
      <c r="P87" s="224" t="s">
        <v>567</v>
      </c>
      <c r="Q87" s="161" t="s">
        <v>31</v>
      </c>
      <c r="R87" s="162">
        <v>12</v>
      </c>
      <c r="S87" s="163"/>
      <c r="T87" s="163">
        <v>490</v>
      </c>
      <c r="U87" s="164">
        <v>1</v>
      </c>
      <c r="V87" s="165">
        <v>2</v>
      </c>
      <c r="W87" s="166">
        <v>-2.5</v>
      </c>
      <c r="X87" s="279">
        <f>A87+M87+A109</f>
        <v>7.25</v>
      </c>
      <c r="Y87" s="232">
        <f>O87</f>
        <v>7</v>
      </c>
      <c r="Z87" s="280">
        <f>MATCH(A87,{-40000,-0.9999999999,1,40000},1)-1+MATCH(M87,{-40000,-0.9999999999,1,40000},1)-1+MATCH(A109,{-40000,-0.9999999999,1,40000},1)-1</f>
        <v>4</v>
      </c>
      <c r="AA87" s="280">
        <f>MATCH(X87,{-40000,-9.9999999999,-6.9999999999,-2.9999999999,3,7,10,40000},1)/2-0.5</f>
        <v>2.5</v>
      </c>
      <c r="AB87" s="232">
        <f>U87</f>
        <v>1</v>
      </c>
      <c r="AC87" s="280">
        <f>6-Z87</f>
        <v>2</v>
      </c>
      <c r="AD87" s="280">
        <f>3-AA87</f>
        <v>0.5</v>
      </c>
    </row>
    <row r="88" spans="1:24" s="41" customFormat="1" ht="9.75" customHeight="1">
      <c r="A88" s="29"/>
      <c r="B88" s="29"/>
      <c r="C88" s="56"/>
      <c r="D88" s="29"/>
      <c r="E88" s="29"/>
      <c r="F88" s="29"/>
      <c r="G88" s="29"/>
      <c r="H88" s="29"/>
      <c r="I88" s="56"/>
      <c r="J88" s="29"/>
      <c r="K88" s="29"/>
      <c r="L88" s="54"/>
      <c r="M88" s="29"/>
      <c r="N88" s="29"/>
      <c r="O88" s="56"/>
      <c r="P88" s="29"/>
      <c r="Q88" s="29"/>
      <c r="R88" s="29"/>
      <c r="S88" s="29"/>
      <c r="T88" s="29"/>
      <c r="U88" s="56"/>
      <c r="V88" s="29"/>
      <c r="W88" s="29"/>
      <c r="X88" s="276"/>
    </row>
    <row r="89" spans="1:24" s="41" customFormat="1" ht="15">
      <c r="A89" s="20"/>
      <c r="B89" s="21" t="s">
        <v>5</v>
      </c>
      <c r="C89" s="22"/>
      <c r="D89" s="21"/>
      <c r="E89" s="23" t="s">
        <v>76</v>
      </c>
      <c r="F89" s="24"/>
      <c r="G89" s="25" t="s">
        <v>7</v>
      </c>
      <c r="H89" s="25"/>
      <c r="I89" s="26" t="s">
        <v>8</v>
      </c>
      <c r="J89" s="26"/>
      <c r="K89" s="27"/>
      <c r="L89" s="28">
        <v>150</v>
      </c>
      <c r="M89" s="20"/>
      <c r="N89" s="21" t="s">
        <v>5</v>
      </c>
      <c r="O89" s="22"/>
      <c r="P89" s="21"/>
      <c r="Q89" s="23" t="s">
        <v>77</v>
      </c>
      <c r="R89" s="24"/>
      <c r="S89" s="25" t="s">
        <v>7</v>
      </c>
      <c r="T89" s="25"/>
      <c r="U89" s="26" t="s">
        <v>10</v>
      </c>
      <c r="V89" s="26"/>
      <c r="W89" s="27"/>
      <c r="X89" s="276"/>
    </row>
    <row r="90" spans="1:24" s="41" customFormat="1" ht="12.75">
      <c r="A90" s="30"/>
      <c r="B90" s="30"/>
      <c r="C90" s="31"/>
      <c r="D90" s="32"/>
      <c r="E90" s="32"/>
      <c r="F90" s="32"/>
      <c r="G90" s="33" t="s">
        <v>11</v>
      </c>
      <c r="H90" s="33"/>
      <c r="I90" s="26" t="s">
        <v>49</v>
      </c>
      <c r="J90" s="26"/>
      <c r="K90" s="27"/>
      <c r="L90" s="28">
        <v>150</v>
      </c>
      <c r="M90" s="30"/>
      <c r="N90" s="30"/>
      <c r="O90" s="31"/>
      <c r="P90" s="32"/>
      <c r="Q90" s="32"/>
      <c r="R90" s="32"/>
      <c r="S90" s="33" t="s">
        <v>11</v>
      </c>
      <c r="T90" s="33"/>
      <c r="U90" s="26" t="s">
        <v>50</v>
      </c>
      <c r="V90" s="26"/>
      <c r="W90" s="27"/>
      <c r="X90" s="276"/>
    </row>
    <row r="91" spans="1:24" s="41" customFormat="1" ht="4.5" customHeight="1">
      <c r="A91" s="235"/>
      <c r="B91" s="236"/>
      <c r="C91" s="237"/>
      <c r="D91" s="238"/>
      <c r="E91" s="239"/>
      <c r="F91" s="240"/>
      <c r="G91" s="241"/>
      <c r="H91" s="241"/>
      <c r="I91" s="237"/>
      <c r="J91" s="236"/>
      <c r="K91" s="242"/>
      <c r="L91" s="28"/>
      <c r="M91" s="235"/>
      <c r="N91" s="236"/>
      <c r="O91" s="237"/>
      <c r="P91" s="238"/>
      <c r="Q91" s="239"/>
      <c r="R91" s="240"/>
      <c r="S91" s="241"/>
      <c r="T91" s="241"/>
      <c r="U91" s="237"/>
      <c r="V91" s="236"/>
      <c r="W91" s="242"/>
      <c r="X91" s="276"/>
    </row>
    <row r="92" spans="1:24" s="41" customFormat="1" ht="12.75" customHeight="1">
      <c r="A92" s="243"/>
      <c r="B92" s="34"/>
      <c r="C92" s="35"/>
      <c r="D92" s="244"/>
      <c r="E92" s="245" t="s">
        <v>14</v>
      </c>
      <c r="F92" s="37" t="s">
        <v>762</v>
      </c>
      <c r="G92" s="38"/>
      <c r="H92" s="44"/>
      <c r="I92" s="44"/>
      <c r="J92" s="34"/>
      <c r="K92" s="246"/>
      <c r="L92" s="40"/>
      <c r="M92" s="243"/>
      <c r="N92" s="34"/>
      <c r="O92" s="35"/>
      <c r="P92" s="244"/>
      <c r="Q92" s="245" t="s">
        <v>14</v>
      </c>
      <c r="R92" s="37" t="s">
        <v>1396</v>
      </c>
      <c r="S92" s="38"/>
      <c r="T92" s="44"/>
      <c r="U92" s="44"/>
      <c r="V92" s="34"/>
      <c r="W92" s="246"/>
      <c r="X92" s="276"/>
    </row>
    <row r="93" spans="1:24" s="41" customFormat="1" ht="12.75" customHeight="1">
      <c r="A93" s="243"/>
      <c r="B93" s="34"/>
      <c r="C93" s="35"/>
      <c r="D93" s="244"/>
      <c r="E93" s="247" t="s">
        <v>15</v>
      </c>
      <c r="F93" s="37" t="s">
        <v>508</v>
      </c>
      <c r="G93" s="248"/>
      <c r="H93" s="44"/>
      <c r="I93" s="44"/>
      <c r="J93" s="34"/>
      <c r="K93" s="246"/>
      <c r="L93" s="40"/>
      <c r="M93" s="243"/>
      <c r="N93" s="34"/>
      <c r="O93" s="35"/>
      <c r="P93" s="244"/>
      <c r="Q93" s="247" t="s">
        <v>15</v>
      </c>
      <c r="R93" s="37" t="s">
        <v>1397</v>
      </c>
      <c r="S93" s="248"/>
      <c r="T93" s="44"/>
      <c r="U93" s="44"/>
      <c r="V93" s="34"/>
      <c r="W93" s="246"/>
      <c r="X93" s="276"/>
    </row>
    <row r="94" spans="1:24" s="41" customFormat="1" ht="12.75" customHeight="1">
      <c r="A94" s="243"/>
      <c r="B94" s="34"/>
      <c r="C94" s="35"/>
      <c r="D94" s="244"/>
      <c r="E94" s="247" t="s">
        <v>16</v>
      </c>
      <c r="F94" s="37" t="s">
        <v>1398</v>
      </c>
      <c r="G94" s="38"/>
      <c r="H94" s="44"/>
      <c r="I94" s="44"/>
      <c r="J94" s="34"/>
      <c r="K94" s="246"/>
      <c r="L94" s="40"/>
      <c r="M94" s="243"/>
      <c r="N94" s="34"/>
      <c r="O94" s="35"/>
      <c r="P94" s="244"/>
      <c r="Q94" s="247" t="s">
        <v>16</v>
      </c>
      <c r="R94" s="37" t="s">
        <v>1143</v>
      </c>
      <c r="S94" s="38"/>
      <c r="T94" s="44"/>
      <c r="U94" s="44"/>
      <c r="V94" s="34"/>
      <c r="W94" s="246"/>
      <c r="X94" s="276"/>
    </row>
    <row r="95" spans="1:24" s="41" customFormat="1" ht="12.75" customHeight="1">
      <c r="A95" s="243"/>
      <c r="B95" s="34"/>
      <c r="C95" s="35"/>
      <c r="D95" s="244"/>
      <c r="E95" s="245" t="s">
        <v>18</v>
      </c>
      <c r="F95" s="37" t="s">
        <v>1399</v>
      </c>
      <c r="G95" s="38"/>
      <c r="H95" s="44"/>
      <c r="I95" s="44"/>
      <c r="J95" s="34"/>
      <c r="K95" s="246"/>
      <c r="L95" s="40"/>
      <c r="M95" s="243"/>
      <c r="N95" s="34"/>
      <c r="O95" s="35"/>
      <c r="P95" s="244"/>
      <c r="Q95" s="245" t="s">
        <v>18</v>
      </c>
      <c r="R95" s="37" t="s">
        <v>253</v>
      </c>
      <c r="S95" s="38"/>
      <c r="T95" s="44"/>
      <c r="U95" s="44"/>
      <c r="V95" s="34"/>
      <c r="W95" s="246"/>
      <c r="X95" s="276"/>
    </row>
    <row r="96" spans="1:24" s="41" customFormat="1" ht="12.75" customHeight="1">
      <c r="A96" s="250" t="s">
        <v>14</v>
      </c>
      <c r="B96" s="251" t="s">
        <v>253</v>
      </c>
      <c r="C96" s="35"/>
      <c r="D96" s="244"/>
      <c r="F96" s="38"/>
      <c r="G96" s="245" t="s">
        <v>14</v>
      </c>
      <c r="H96" s="253" t="s">
        <v>1400</v>
      </c>
      <c r="I96" s="38"/>
      <c r="J96" s="248"/>
      <c r="K96" s="246"/>
      <c r="L96" s="40"/>
      <c r="M96" s="250" t="s">
        <v>14</v>
      </c>
      <c r="N96" s="251" t="s">
        <v>1333</v>
      </c>
      <c r="O96" s="35"/>
      <c r="P96" s="244"/>
      <c r="R96" s="38"/>
      <c r="S96" s="245" t="s">
        <v>14</v>
      </c>
      <c r="T96" s="253" t="s">
        <v>400</v>
      </c>
      <c r="U96" s="38"/>
      <c r="V96" s="248"/>
      <c r="W96" s="246"/>
      <c r="X96" s="276"/>
    </row>
    <row r="97" spans="1:24" s="41" customFormat="1" ht="12.75" customHeight="1">
      <c r="A97" s="254" t="s">
        <v>15</v>
      </c>
      <c r="B97" s="251" t="s">
        <v>1401</v>
      </c>
      <c r="C97" s="47"/>
      <c r="D97" s="244"/>
      <c r="F97" s="255"/>
      <c r="G97" s="247" t="s">
        <v>15</v>
      </c>
      <c r="H97" s="252" t="s">
        <v>1402</v>
      </c>
      <c r="I97" s="38"/>
      <c r="J97" s="248"/>
      <c r="K97" s="246"/>
      <c r="L97" s="40"/>
      <c r="M97" s="254" t="s">
        <v>15</v>
      </c>
      <c r="N97" s="251" t="s">
        <v>1403</v>
      </c>
      <c r="O97" s="47"/>
      <c r="P97" s="244"/>
      <c r="R97" s="255"/>
      <c r="S97" s="247" t="s">
        <v>15</v>
      </c>
      <c r="T97" s="253" t="s">
        <v>457</v>
      </c>
      <c r="U97" s="38"/>
      <c r="V97" s="248"/>
      <c r="W97" s="246"/>
      <c r="X97" s="276"/>
    </row>
    <row r="98" spans="1:24" s="41" customFormat="1" ht="12.75" customHeight="1">
      <c r="A98" s="254" t="s">
        <v>16</v>
      </c>
      <c r="B98" s="251" t="s">
        <v>211</v>
      </c>
      <c r="C98" s="35"/>
      <c r="D98" s="244"/>
      <c r="F98" s="255"/>
      <c r="G98" s="247" t="s">
        <v>16</v>
      </c>
      <c r="H98" s="253" t="s">
        <v>560</v>
      </c>
      <c r="I98" s="38"/>
      <c r="J98" s="38"/>
      <c r="K98" s="246"/>
      <c r="L98" s="40"/>
      <c r="M98" s="254" t="s">
        <v>16</v>
      </c>
      <c r="N98" s="251" t="s">
        <v>1380</v>
      </c>
      <c r="O98" s="35"/>
      <c r="P98" s="244"/>
      <c r="R98" s="255"/>
      <c r="S98" s="247" t="s">
        <v>16</v>
      </c>
      <c r="T98" s="253" t="s">
        <v>460</v>
      </c>
      <c r="U98" s="38"/>
      <c r="V98" s="38"/>
      <c r="W98" s="246"/>
      <c r="X98" s="276"/>
    </row>
    <row r="99" spans="1:24" s="41" customFormat="1" ht="12.75" customHeight="1">
      <c r="A99" s="250" t="s">
        <v>18</v>
      </c>
      <c r="B99" s="251" t="s">
        <v>634</v>
      </c>
      <c r="C99" s="47"/>
      <c r="D99" s="244"/>
      <c r="F99" s="38"/>
      <c r="G99" s="245" t="s">
        <v>18</v>
      </c>
      <c r="H99" s="253" t="s">
        <v>28</v>
      </c>
      <c r="I99" s="110"/>
      <c r="J99" s="124" t="s">
        <v>154</v>
      </c>
      <c r="K99" s="112"/>
      <c r="L99" s="40"/>
      <c r="M99" s="250" t="s">
        <v>18</v>
      </c>
      <c r="N99" s="251" t="s">
        <v>289</v>
      </c>
      <c r="O99" s="47"/>
      <c r="P99" s="244"/>
      <c r="R99" s="38"/>
      <c r="S99" s="245" t="s">
        <v>18</v>
      </c>
      <c r="T99" s="253" t="s">
        <v>1404</v>
      </c>
      <c r="U99" s="110"/>
      <c r="V99" s="124" t="s">
        <v>154</v>
      </c>
      <c r="W99" s="112"/>
      <c r="X99" s="276"/>
    </row>
    <row r="100" spans="1:24" s="41" customFormat="1" ht="12.75" customHeight="1">
      <c r="A100" s="257"/>
      <c r="B100" s="47"/>
      <c r="C100" s="245"/>
      <c r="D100" s="244"/>
      <c r="E100" s="245" t="s">
        <v>14</v>
      </c>
      <c r="F100" s="37" t="s">
        <v>1405</v>
      </c>
      <c r="G100" s="38"/>
      <c r="H100" s="258"/>
      <c r="I100" s="128" t="s">
        <v>23</v>
      </c>
      <c r="J100" s="129" t="s">
        <v>1406</v>
      </c>
      <c r="K100" s="112"/>
      <c r="L100" s="40"/>
      <c r="M100" s="257"/>
      <c r="N100" s="47"/>
      <c r="O100" s="245"/>
      <c r="P100" s="244"/>
      <c r="Q100" s="245" t="s">
        <v>14</v>
      </c>
      <c r="R100" s="37" t="s">
        <v>28</v>
      </c>
      <c r="S100" s="38"/>
      <c r="T100" s="258"/>
      <c r="U100" s="128" t="s">
        <v>23</v>
      </c>
      <c r="V100" s="129" t="s">
        <v>1407</v>
      </c>
      <c r="W100" s="112"/>
      <c r="X100" s="276"/>
    </row>
    <row r="101" spans="1:24" s="41" customFormat="1" ht="12.75" customHeight="1">
      <c r="A101" s="243"/>
      <c r="B101" s="130" t="s">
        <v>25</v>
      </c>
      <c r="C101" s="35"/>
      <c r="D101" s="244"/>
      <c r="E101" s="247" t="s">
        <v>15</v>
      </c>
      <c r="F101" s="37" t="s">
        <v>660</v>
      </c>
      <c r="G101" s="38"/>
      <c r="H101" s="44"/>
      <c r="I101" s="128" t="s">
        <v>27</v>
      </c>
      <c r="J101" s="131" t="s">
        <v>1406</v>
      </c>
      <c r="K101" s="112"/>
      <c r="L101" s="40"/>
      <c r="M101" s="243"/>
      <c r="N101" s="130" t="s">
        <v>25</v>
      </c>
      <c r="O101" s="35"/>
      <c r="P101" s="244"/>
      <c r="Q101" s="247" t="s">
        <v>15</v>
      </c>
      <c r="R101" s="37" t="s">
        <v>508</v>
      </c>
      <c r="S101" s="38"/>
      <c r="T101" s="44"/>
      <c r="U101" s="128" t="s">
        <v>27</v>
      </c>
      <c r="V101" s="131" t="s">
        <v>1408</v>
      </c>
      <c r="W101" s="112"/>
      <c r="X101" s="276"/>
    </row>
    <row r="102" spans="1:24" s="41" customFormat="1" ht="12.75" customHeight="1">
      <c r="A102" s="243"/>
      <c r="B102" s="130" t="s">
        <v>1409</v>
      </c>
      <c r="C102" s="35"/>
      <c r="D102" s="244"/>
      <c r="E102" s="247" t="s">
        <v>16</v>
      </c>
      <c r="F102" s="37" t="s">
        <v>21</v>
      </c>
      <c r="G102" s="248"/>
      <c r="H102" s="44"/>
      <c r="I102" s="128" t="s">
        <v>30</v>
      </c>
      <c r="J102" s="131" t="s">
        <v>1410</v>
      </c>
      <c r="K102" s="112"/>
      <c r="L102" s="40"/>
      <c r="M102" s="243"/>
      <c r="N102" s="130" t="s">
        <v>1411</v>
      </c>
      <c r="O102" s="35"/>
      <c r="P102" s="244"/>
      <c r="Q102" s="247" t="s">
        <v>16</v>
      </c>
      <c r="R102" s="37" t="s">
        <v>1412</v>
      </c>
      <c r="S102" s="248"/>
      <c r="T102" s="44"/>
      <c r="U102" s="128" t="s">
        <v>30</v>
      </c>
      <c r="V102" s="131" t="s">
        <v>1413</v>
      </c>
      <c r="W102" s="112"/>
      <c r="X102" s="276"/>
    </row>
    <row r="103" spans="1:24" s="41" customFormat="1" ht="12.75" customHeight="1">
      <c r="A103" s="259"/>
      <c r="B103" s="45"/>
      <c r="C103" s="45"/>
      <c r="D103" s="244"/>
      <c r="E103" s="245" t="s">
        <v>18</v>
      </c>
      <c r="F103" s="251" t="s">
        <v>1333</v>
      </c>
      <c r="G103" s="45"/>
      <c r="H103" s="45"/>
      <c r="I103" s="134" t="s">
        <v>31</v>
      </c>
      <c r="J103" s="131" t="s">
        <v>1410</v>
      </c>
      <c r="K103" s="135"/>
      <c r="L103" s="48"/>
      <c r="M103" s="259"/>
      <c r="N103" s="45"/>
      <c r="O103" s="45"/>
      <c r="P103" s="244"/>
      <c r="Q103" s="245" t="s">
        <v>18</v>
      </c>
      <c r="R103" s="251" t="s">
        <v>1414</v>
      </c>
      <c r="S103" s="45"/>
      <c r="T103" s="45"/>
      <c r="U103" s="134" t="s">
        <v>31</v>
      </c>
      <c r="V103" s="131" t="s">
        <v>1413</v>
      </c>
      <c r="W103" s="135"/>
      <c r="X103" s="276"/>
    </row>
    <row r="104" spans="1:23" ht="4.5" customHeight="1">
      <c r="A104" s="260"/>
      <c r="B104" s="261"/>
      <c r="C104" s="262"/>
      <c r="D104" s="263"/>
      <c r="E104" s="264"/>
      <c r="F104" s="265"/>
      <c r="G104" s="266"/>
      <c r="H104" s="266"/>
      <c r="I104" s="262"/>
      <c r="J104" s="261"/>
      <c r="K104" s="267"/>
      <c r="M104" s="260"/>
      <c r="N104" s="261"/>
      <c r="O104" s="262"/>
      <c r="P104" s="263"/>
      <c r="Q104" s="264"/>
      <c r="R104" s="265"/>
      <c r="S104" s="266"/>
      <c r="T104" s="266"/>
      <c r="U104" s="262"/>
      <c r="V104" s="261"/>
      <c r="W104" s="267"/>
    </row>
    <row r="105" spans="1:30" ht="12.75" customHeight="1">
      <c r="A105" s="146"/>
      <c r="B105" s="146" t="s">
        <v>32</v>
      </c>
      <c r="C105" s="147"/>
      <c r="D105" s="148" t="s">
        <v>33</v>
      </c>
      <c r="E105" s="148" t="s">
        <v>34</v>
      </c>
      <c r="F105" s="148" t="s">
        <v>35</v>
      </c>
      <c r="G105" s="149" t="s">
        <v>36</v>
      </c>
      <c r="H105" s="150"/>
      <c r="I105" s="147" t="s">
        <v>37</v>
      </c>
      <c r="J105" s="148" t="s">
        <v>32</v>
      </c>
      <c r="K105" s="146" t="s">
        <v>38</v>
      </c>
      <c r="L105" s="28">
        <v>150</v>
      </c>
      <c r="M105" s="146"/>
      <c r="N105" s="146" t="s">
        <v>32</v>
      </c>
      <c r="O105" s="147"/>
      <c r="P105" s="148" t="s">
        <v>33</v>
      </c>
      <c r="Q105" s="148" t="s">
        <v>34</v>
      </c>
      <c r="R105" s="148" t="s">
        <v>35</v>
      </c>
      <c r="S105" s="149" t="s">
        <v>36</v>
      </c>
      <c r="T105" s="150"/>
      <c r="U105" s="147" t="s">
        <v>37</v>
      </c>
      <c r="V105" s="148" t="s">
        <v>32</v>
      </c>
      <c r="W105" s="146" t="s">
        <v>38</v>
      </c>
      <c r="X105" s="277" t="s">
        <v>734</v>
      </c>
      <c r="Y105" s="322" t="s">
        <v>1347</v>
      </c>
      <c r="Z105" s="324" t="s">
        <v>1348</v>
      </c>
      <c r="AA105" s="326" t="s">
        <v>1349</v>
      </c>
      <c r="AB105" s="322" t="s">
        <v>1350</v>
      </c>
      <c r="AC105" s="324" t="s">
        <v>1348</v>
      </c>
      <c r="AD105" s="326" t="s">
        <v>1349</v>
      </c>
    </row>
    <row r="106" spans="1:30" ht="12.75">
      <c r="A106" s="152" t="s">
        <v>38</v>
      </c>
      <c r="B106" s="213" t="s">
        <v>39</v>
      </c>
      <c r="C106" s="214" t="s">
        <v>40</v>
      </c>
      <c r="D106" s="215" t="s">
        <v>41</v>
      </c>
      <c r="E106" s="215" t="s">
        <v>42</v>
      </c>
      <c r="F106" s="215"/>
      <c r="G106" s="155" t="s">
        <v>40</v>
      </c>
      <c r="H106" s="155" t="s">
        <v>37</v>
      </c>
      <c r="I106" s="153"/>
      <c r="J106" s="152" t="s">
        <v>39</v>
      </c>
      <c r="K106" s="152"/>
      <c r="L106" s="28">
        <v>150</v>
      </c>
      <c r="M106" s="152" t="s">
        <v>38</v>
      </c>
      <c r="N106" s="213" t="s">
        <v>39</v>
      </c>
      <c r="O106" s="214" t="s">
        <v>40</v>
      </c>
      <c r="P106" s="215" t="s">
        <v>41</v>
      </c>
      <c r="Q106" s="215" t="s">
        <v>42</v>
      </c>
      <c r="R106" s="215"/>
      <c r="S106" s="155" t="s">
        <v>40</v>
      </c>
      <c r="T106" s="155" t="s">
        <v>37</v>
      </c>
      <c r="U106" s="153"/>
      <c r="V106" s="152" t="s">
        <v>39</v>
      </c>
      <c r="W106" s="152"/>
      <c r="X106" s="278" t="s">
        <v>737</v>
      </c>
      <c r="Y106" s="323"/>
      <c r="Z106" s="325"/>
      <c r="AA106" s="327"/>
      <c r="AB106" s="323"/>
      <c r="AC106" s="325"/>
      <c r="AD106" s="327"/>
    </row>
    <row r="107" spans="1:30" ht="16.5" customHeight="1">
      <c r="A107" s="157">
        <v>-2</v>
      </c>
      <c r="B107" s="158">
        <v>1</v>
      </c>
      <c r="C107" s="159">
        <v>5</v>
      </c>
      <c r="D107" s="216" t="s">
        <v>371</v>
      </c>
      <c r="E107" s="161" t="s">
        <v>31</v>
      </c>
      <c r="F107" s="162">
        <v>11</v>
      </c>
      <c r="G107" s="163"/>
      <c r="H107" s="163">
        <v>650</v>
      </c>
      <c r="I107" s="164">
        <v>6</v>
      </c>
      <c r="J107" s="165">
        <v>3</v>
      </c>
      <c r="K107" s="166">
        <v>2</v>
      </c>
      <c r="L107" s="28"/>
      <c r="M107" s="157">
        <v>-8.25</v>
      </c>
      <c r="N107" s="158">
        <v>0</v>
      </c>
      <c r="O107" s="159">
        <v>3</v>
      </c>
      <c r="P107" s="216" t="s">
        <v>1415</v>
      </c>
      <c r="Q107" s="161" t="s">
        <v>30</v>
      </c>
      <c r="R107" s="162">
        <v>12</v>
      </c>
      <c r="S107" s="163"/>
      <c r="T107" s="163">
        <v>1190</v>
      </c>
      <c r="U107" s="164">
        <v>6</v>
      </c>
      <c r="V107" s="165">
        <v>4</v>
      </c>
      <c r="W107" s="166">
        <v>8.25</v>
      </c>
      <c r="X107" s="279">
        <f>M129+M107+A129</f>
        <v>-14.25</v>
      </c>
      <c r="Y107" s="232">
        <f>O107</f>
        <v>3</v>
      </c>
      <c r="Z107" s="280">
        <f>MATCH(M129,{-40000,-0.9999999999,1,40000},1)-1+MATCH(M107,{-40000,-0.9999999999,1,40000},1)-1+MATCH(A129,{-40000,-0.9999999999,1,40000},1)-1</f>
        <v>2</v>
      </c>
      <c r="AA107" s="280">
        <f>MATCH(X107,{-40000,-9.9999999999,-6.9999999999,-2.9999999999,3,7,10,40000},1)/2-0.5</f>
        <v>0</v>
      </c>
      <c r="AB107" s="232">
        <f>U107</f>
        <v>6</v>
      </c>
      <c r="AC107" s="280">
        <f>6-Z107</f>
        <v>4</v>
      </c>
      <c r="AD107" s="280">
        <f>3-AA107</f>
        <v>3</v>
      </c>
    </row>
    <row r="108" spans="1:30" ht="16.5" customHeight="1">
      <c r="A108" s="157">
        <v>-2</v>
      </c>
      <c r="B108" s="158">
        <v>1</v>
      </c>
      <c r="C108" s="159">
        <v>2</v>
      </c>
      <c r="D108" s="216" t="s">
        <v>371</v>
      </c>
      <c r="E108" s="161" t="s">
        <v>31</v>
      </c>
      <c r="F108" s="162">
        <v>11</v>
      </c>
      <c r="G108" s="163"/>
      <c r="H108" s="163">
        <v>650</v>
      </c>
      <c r="I108" s="164">
        <v>3</v>
      </c>
      <c r="J108" s="165">
        <v>3</v>
      </c>
      <c r="K108" s="166">
        <v>2</v>
      </c>
      <c r="L108" s="28"/>
      <c r="M108" s="157">
        <v>3.75</v>
      </c>
      <c r="N108" s="158">
        <v>4</v>
      </c>
      <c r="O108" s="159">
        <v>5</v>
      </c>
      <c r="P108" s="216" t="s">
        <v>303</v>
      </c>
      <c r="Q108" s="161" t="s">
        <v>30</v>
      </c>
      <c r="R108" s="162">
        <v>10</v>
      </c>
      <c r="S108" s="163"/>
      <c r="T108" s="163">
        <v>620</v>
      </c>
      <c r="U108" s="164">
        <v>2</v>
      </c>
      <c r="V108" s="165">
        <v>0</v>
      </c>
      <c r="W108" s="166">
        <v>-3.75</v>
      </c>
      <c r="X108" s="279">
        <f>M130+M108+A130</f>
        <v>4.25</v>
      </c>
      <c r="Y108" s="232">
        <f>O108</f>
        <v>5</v>
      </c>
      <c r="Z108" s="280">
        <f>MATCH(M130,{-40000,-0.9999999999,1,40000},1)-1+MATCH(M108,{-40000,-0.9999999999,1,40000},1)-1+MATCH(A130,{-40000,-0.9999999999,1,40000},1)-1</f>
        <v>4</v>
      </c>
      <c r="AA108" s="280">
        <f>MATCH(X108,{-40000,-9.9999999999,-6.9999999999,-2.9999999999,3,7,10,40000},1)/2-0.5</f>
        <v>2</v>
      </c>
      <c r="AB108" s="232">
        <f>U108</f>
        <v>2</v>
      </c>
      <c r="AC108" s="280">
        <f>6-Z108</f>
        <v>2</v>
      </c>
      <c r="AD108" s="280">
        <f>3-AA108</f>
        <v>1</v>
      </c>
    </row>
    <row r="109" spans="1:30" ht="16.5" customHeight="1">
      <c r="A109" s="157">
        <v>6</v>
      </c>
      <c r="B109" s="158">
        <v>4</v>
      </c>
      <c r="C109" s="159">
        <v>7</v>
      </c>
      <c r="D109" s="216" t="s">
        <v>597</v>
      </c>
      <c r="E109" s="161" t="s">
        <v>27</v>
      </c>
      <c r="F109" s="162">
        <v>9</v>
      </c>
      <c r="G109" s="163"/>
      <c r="H109" s="163">
        <v>300</v>
      </c>
      <c r="I109" s="164">
        <v>1</v>
      </c>
      <c r="J109" s="165">
        <v>0</v>
      </c>
      <c r="K109" s="166">
        <v>-6</v>
      </c>
      <c r="L109" s="28"/>
      <c r="M109" s="157">
        <v>2.25</v>
      </c>
      <c r="N109" s="158">
        <v>2</v>
      </c>
      <c r="O109" s="159">
        <v>1</v>
      </c>
      <c r="P109" s="216" t="s">
        <v>303</v>
      </c>
      <c r="Q109" s="161" t="s">
        <v>30</v>
      </c>
      <c r="R109" s="162">
        <v>12</v>
      </c>
      <c r="S109" s="163"/>
      <c r="T109" s="163">
        <v>680</v>
      </c>
      <c r="U109" s="164">
        <v>4</v>
      </c>
      <c r="V109" s="165">
        <v>2</v>
      </c>
      <c r="W109" s="166">
        <v>-2.25</v>
      </c>
      <c r="X109" s="279">
        <f>M131+M109+A131</f>
        <v>7.25</v>
      </c>
      <c r="Y109" s="232">
        <f>O109</f>
        <v>1</v>
      </c>
      <c r="Z109" s="280">
        <f>MATCH(M131,{-40000,-0.9999999999,1,40000},1)-1+MATCH(M109,{-40000,-0.9999999999,1,40000},1)-1+MATCH(A131,{-40000,-0.9999999999,1,40000},1)-1</f>
        <v>4</v>
      </c>
      <c r="AA109" s="280">
        <f>MATCH(X109,{-40000,-9.9999999999,-6.9999999999,-2.9999999999,3,7,10,40000},1)/2-0.5</f>
        <v>2.5</v>
      </c>
      <c r="AB109" s="232">
        <f>U109</f>
        <v>4</v>
      </c>
      <c r="AC109" s="280">
        <f>6-Z109</f>
        <v>2</v>
      </c>
      <c r="AD109" s="280">
        <f>3-AA109</f>
        <v>0.5</v>
      </c>
    </row>
    <row r="110" spans="1:24" s="41" customFormat="1" ht="30" customHeight="1">
      <c r="A110" s="29"/>
      <c r="B110" s="29"/>
      <c r="C110" s="56"/>
      <c r="D110" s="29"/>
      <c r="E110" s="29"/>
      <c r="F110" s="29"/>
      <c r="G110" s="29"/>
      <c r="H110" s="29"/>
      <c r="I110" s="56"/>
      <c r="J110" s="29"/>
      <c r="K110" s="29"/>
      <c r="L110" s="54"/>
      <c r="M110" s="29"/>
      <c r="N110" s="29"/>
      <c r="O110" s="56"/>
      <c r="P110" s="29"/>
      <c r="Q110" s="29"/>
      <c r="R110" s="29"/>
      <c r="S110" s="29"/>
      <c r="T110" s="29"/>
      <c r="U110" s="56"/>
      <c r="V110" s="29"/>
      <c r="W110" s="29"/>
      <c r="X110" s="276"/>
    </row>
    <row r="111" spans="1:24" s="41" customFormat="1" ht="15">
      <c r="A111" s="20"/>
      <c r="B111" s="21" t="s">
        <v>5</v>
      </c>
      <c r="C111" s="22"/>
      <c r="D111" s="21"/>
      <c r="E111" s="23" t="s">
        <v>81</v>
      </c>
      <c r="F111" s="24"/>
      <c r="G111" s="25" t="s">
        <v>7</v>
      </c>
      <c r="H111" s="25"/>
      <c r="I111" s="26" t="s">
        <v>46</v>
      </c>
      <c r="J111" s="26"/>
      <c r="K111" s="27"/>
      <c r="L111" s="28">
        <v>150</v>
      </c>
      <c r="M111" s="20"/>
      <c r="N111" s="21" t="s">
        <v>5</v>
      </c>
      <c r="O111" s="22"/>
      <c r="P111" s="21"/>
      <c r="Q111" s="23" t="s">
        <v>82</v>
      </c>
      <c r="R111" s="24"/>
      <c r="S111" s="25" t="s">
        <v>7</v>
      </c>
      <c r="T111" s="25"/>
      <c r="U111" s="26" t="s">
        <v>48</v>
      </c>
      <c r="V111" s="26"/>
      <c r="W111" s="27"/>
      <c r="X111" s="276"/>
    </row>
    <row r="112" spans="1:24" s="41" customFormat="1" ht="12.75">
      <c r="A112" s="30"/>
      <c r="B112" s="30"/>
      <c r="C112" s="31"/>
      <c r="D112" s="32"/>
      <c r="E112" s="32"/>
      <c r="F112" s="32"/>
      <c r="G112" s="33" t="s">
        <v>11</v>
      </c>
      <c r="H112" s="33"/>
      <c r="I112" s="26" t="s">
        <v>12</v>
      </c>
      <c r="J112" s="26"/>
      <c r="K112" s="27"/>
      <c r="L112" s="28">
        <v>150</v>
      </c>
      <c r="M112" s="30"/>
      <c r="N112" s="30"/>
      <c r="O112" s="31"/>
      <c r="P112" s="32"/>
      <c r="Q112" s="32"/>
      <c r="R112" s="32"/>
      <c r="S112" s="33" t="s">
        <v>11</v>
      </c>
      <c r="T112" s="33"/>
      <c r="U112" s="26" t="s">
        <v>13</v>
      </c>
      <c r="V112" s="26"/>
      <c r="W112" s="27"/>
      <c r="X112" s="276"/>
    </row>
    <row r="113" spans="1:24" s="41" customFormat="1" ht="4.5" customHeight="1">
      <c r="A113" s="235"/>
      <c r="B113" s="236"/>
      <c r="C113" s="237"/>
      <c r="D113" s="238"/>
      <c r="E113" s="239"/>
      <c r="F113" s="240"/>
      <c r="G113" s="241"/>
      <c r="H113" s="241"/>
      <c r="I113" s="237"/>
      <c r="J113" s="236"/>
      <c r="K113" s="242"/>
      <c r="L113" s="28"/>
      <c r="M113" s="235"/>
      <c r="N113" s="236"/>
      <c r="O113" s="237"/>
      <c r="P113" s="238"/>
      <c r="Q113" s="239"/>
      <c r="R113" s="240"/>
      <c r="S113" s="241"/>
      <c r="T113" s="241"/>
      <c r="U113" s="237"/>
      <c r="V113" s="236"/>
      <c r="W113" s="242"/>
      <c r="X113" s="276"/>
    </row>
    <row r="114" spans="1:24" s="41" customFormat="1" ht="12.75" customHeight="1">
      <c r="A114" s="243"/>
      <c r="B114" s="34"/>
      <c r="C114" s="35"/>
      <c r="D114" s="244"/>
      <c r="E114" s="245" t="s">
        <v>14</v>
      </c>
      <c r="F114" s="37" t="s">
        <v>66</v>
      </c>
      <c r="G114" s="38"/>
      <c r="H114" s="44"/>
      <c r="I114" s="44"/>
      <c r="J114" s="34"/>
      <c r="K114" s="246"/>
      <c r="L114" s="40"/>
      <c r="M114" s="243"/>
      <c r="N114" s="34"/>
      <c r="O114" s="35"/>
      <c r="P114" s="244"/>
      <c r="Q114" s="245" t="s">
        <v>14</v>
      </c>
      <c r="R114" s="37" t="s">
        <v>1416</v>
      </c>
      <c r="S114" s="38"/>
      <c r="T114" s="44"/>
      <c r="U114" s="44"/>
      <c r="V114" s="34"/>
      <c r="W114" s="246"/>
      <c r="X114" s="276"/>
    </row>
    <row r="115" spans="1:24" s="41" customFormat="1" ht="12.75" customHeight="1">
      <c r="A115" s="243"/>
      <c r="B115" s="34"/>
      <c r="C115" s="35"/>
      <c r="D115" s="244"/>
      <c r="E115" s="247" t="s">
        <v>15</v>
      </c>
      <c r="F115" s="37" t="s">
        <v>1417</v>
      </c>
      <c r="G115" s="248"/>
      <c r="H115" s="44"/>
      <c r="I115" s="44"/>
      <c r="J115" s="34"/>
      <c r="K115" s="246"/>
      <c r="L115" s="40"/>
      <c r="M115" s="243"/>
      <c r="N115" s="34"/>
      <c r="O115" s="35"/>
      <c r="P115" s="244"/>
      <c r="Q115" s="247" t="s">
        <v>15</v>
      </c>
      <c r="R115" s="37" t="s">
        <v>681</v>
      </c>
      <c r="S115" s="248"/>
      <c r="T115" s="44"/>
      <c r="U115" s="44"/>
      <c r="V115" s="34"/>
      <c r="W115" s="246"/>
      <c r="X115" s="276"/>
    </row>
    <row r="116" spans="1:24" s="41" customFormat="1" ht="12.75" customHeight="1">
      <c r="A116" s="243"/>
      <c r="B116" s="34"/>
      <c r="C116" s="35"/>
      <c r="D116" s="244"/>
      <c r="E116" s="247" t="s">
        <v>16</v>
      </c>
      <c r="F116" s="37" t="s">
        <v>1418</v>
      </c>
      <c r="G116" s="38"/>
      <c r="H116" s="44"/>
      <c r="I116" s="44"/>
      <c r="J116" s="34"/>
      <c r="K116" s="246"/>
      <c r="L116" s="40"/>
      <c r="M116" s="243"/>
      <c r="N116" s="34"/>
      <c r="O116" s="35"/>
      <c r="P116" s="244"/>
      <c r="Q116" s="247" t="s">
        <v>16</v>
      </c>
      <c r="R116" s="37" t="s">
        <v>1419</v>
      </c>
      <c r="S116" s="38"/>
      <c r="T116" s="44"/>
      <c r="U116" s="44"/>
      <c r="V116" s="34"/>
      <c r="W116" s="246"/>
      <c r="X116" s="276"/>
    </row>
    <row r="117" spans="1:24" s="41" customFormat="1" ht="12.75" customHeight="1">
      <c r="A117" s="243"/>
      <c r="B117" s="34"/>
      <c r="C117" s="35"/>
      <c r="D117" s="244"/>
      <c r="E117" s="245" t="s">
        <v>18</v>
      </c>
      <c r="F117" s="37" t="s">
        <v>1420</v>
      </c>
      <c r="G117" s="38"/>
      <c r="H117" s="44"/>
      <c r="I117" s="44"/>
      <c r="J117" s="34"/>
      <c r="K117" s="246"/>
      <c r="L117" s="40"/>
      <c r="M117" s="243"/>
      <c r="N117" s="34"/>
      <c r="O117" s="35"/>
      <c r="P117" s="244"/>
      <c r="Q117" s="245" t="s">
        <v>18</v>
      </c>
      <c r="R117" s="37" t="s">
        <v>1421</v>
      </c>
      <c r="S117" s="38"/>
      <c r="T117" s="44"/>
      <c r="U117" s="44"/>
      <c r="V117" s="34"/>
      <c r="W117" s="246"/>
      <c r="X117" s="276"/>
    </row>
    <row r="118" spans="1:24" s="41" customFormat="1" ht="12.75" customHeight="1">
      <c r="A118" s="250" t="s">
        <v>14</v>
      </c>
      <c r="B118" s="251" t="s">
        <v>88</v>
      </c>
      <c r="C118" s="35"/>
      <c r="D118" s="244"/>
      <c r="F118" s="38"/>
      <c r="G118" s="245" t="s">
        <v>14</v>
      </c>
      <c r="H118" s="252" t="s">
        <v>1332</v>
      </c>
      <c r="I118" s="38"/>
      <c r="J118" s="248"/>
      <c r="K118" s="246"/>
      <c r="L118" s="40"/>
      <c r="M118" s="250" t="s">
        <v>14</v>
      </c>
      <c r="N118" s="251" t="s">
        <v>717</v>
      </c>
      <c r="O118" s="35"/>
      <c r="P118" s="244"/>
      <c r="R118" s="38"/>
      <c r="S118" s="245" t="s">
        <v>14</v>
      </c>
      <c r="T118" s="253" t="s">
        <v>289</v>
      </c>
      <c r="U118" s="38"/>
      <c r="V118" s="248"/>
      <c r="W118" s="246"/>
      <c r="X118" s="276"/>
    </row>
    <row r="119" spans="1:24" s="41" customFormat="1" ht="12.75" customHeight="1">
      <c r="A119" s="254" t="s">
        <v>15</v>
      </c>
      <c r="B119" s="251" t="s">
        <v>796</v>
      </c>
      <c r="C119" s="47"/>
      <c r="D119" s="244"/>
      <c r="F119" s="255"/>
      <c r="G119" s="247" t="s">
        <v>15</v>
      </c>
      <c r="H119" s="253" t="s">
        <v>1422</v>
      </c>
      <c r="I119" s="38"/>
      <c r="J119" s="248"/>
      <c r="K119" s="246"/>
      <c r="L119" s="40"/>
      <c r="M119" s="254" t="s">
        <v>15</v>
      </c>
      <c r="N119" s="251" t="s">
        <v>102</v>
      </c>
      <c r="O119" s="47"/>
      <c r="P119" s="244"/>
      <c r="R119" s="255"/>
      <c r="S119" s="247" t="s">
        <v>15</v>
      </c>
      <c r="T119" s="253" t="s">
        <v>1423</v>
      </c>
      <c r="U119" s="38"/>
      <c r="V119" s="248"/>
      <c r="W119" s="246"/>
      <c r="X119" s="276"/>
    </row>
    <row r="120" spans="1:24" s="41" customFormat="1" ht="12.75" customHeight="1">
      <c r="A120" s="254" t="s">
        <v>16</v>
      </c>
      <c r="B120" s="251" t="s">
        <v>1424</v>
      </c>
      <c r="C120" s="35"/>
      <c r="D120" s="244"/>
      <c r="F120" s="255"/>
      <c r="G120" s="247" t="s">
        <v>16</v>
      </c>
      <c r="H120" s="253" t="s">
        <v>1224</v>
      </c>
      <c r="I120" s="38"/>
      <c r="J120" s="38"/>
      <c r="K120" s="246"/>
      <c r="L120" s="40"/>
      <c r="M120" s="254" t="s">
        <v>16</v>
      </c>
      <c r="N120" s="251" t="s">
        <v>921</v>
      </c>
      <c r="O120" s="35"/>
      <c r="P120" s="244"/>
      <c r="R120" s="255"/>
      <c r="S120" s="247" t="s">
        <v>16</v>
      </c>
      <c r="T120" s="253" t="s">
        <v>1066</v>
      </c>
      <c r="U120" s="38"/>
      <c r="V120" s="38"/>
      <c r="W120" s="246"/>
      <c r="X120" s="276"/>
    </row>
    <row r="121" spans="1:24" s="41" customFormat="1" ht="12.75" customHeight="1">
      <c r="A121" s="250" t="s">
        <v>18</v>
      </c>
      <c r="B121" s="251" t="s">
        <v>1425</v>
      </c>
      <c r="C121" s="47"/>
      <c r="D121" s="244"/>
      <c r="F121" s="38"/>
      <c r="G121" s="245" t="s">
        <v>18</v>
      </c>
      <c r="H121" s="253" t="s">
        <v>576</v>
      </c>
      <c r="I121" s="110"/>
      <c r="J121" s="124" t="s">
        <v>154</v>
      </c>
      <c r="K121" s="112"/>
      <c r="L121" s="40"/>
      <c r="M121" s="250" t="s">
        <v>18</v>
      </c>
      <c r="N121" s="256" t="s">
        <v>1426</v>
      </c>
      <c r="O121" s="47"/>
      <c r="P121" s="244"/>
      <c r="R121" s="38"/>
      <c r="S121" s="245" t="s">
        <v>18</v>
      </c>
      <c r="T121" s="253" t="s">
        <v>607</v>
      </c>
      <c r="U121" s="110"/>
      <c r="V121" s="124" t="s">
        <v>154</v>
      </c>
      <c r="W121" s="112"/>
      <c r="X121" s="276"/>
    </row>
    <row r="122" spans="1:24" s="41" customFormat="1" ht="12.75" customHeight="1">
      <c r="A122" s="257"/>
      <c r="B122" s="47"/>
      <c r="C122" s="245"/>
      <c r="D122" s="244"/>
      <c r="E122" s="245" t="s">
        <v>14</v>
      </c>
      <c r="F122" s="37" t="s">
        <v>1427</v>
      </c>
      <c r="G122" s="38"/>
      <c r="H122" s="258"/>
      <c r="I122" s="128" t="s">
        <v>23</v>
      </c>
      <c r="J122" s="129" t="s">
        <v>1428</v>
      </c>
      <c r="K122" s="112"/>
      <c r="L122" s="40"/>
      <c r="M122" s="257"/>
      <c r="N122" s="47"/>
      <c r="O122" s="245"/>
      <c r="P122" s="244"/>
      <c r="Q122" s="245" t="s">
        <v>14</v>
      </c>
      <c r="R122" s="249" t="s">
        <v>1429</v>
      </c>
      <c r="S122" s="38"/>
      <c r="T122" s="258"/>
      <c r="U122" s="128" t="s">
        <v>23</v>
      </c>
      <c r="V122" s="129" t="s">
        <v>1430</v>
      </c>
      <c r="W122" s="112"/>
      <c r="X122" s="276"/>
    </row>
    <row r="123" spans="1:24" s="41" customFormat="1" ht="12.75" customHeight="1">
      <c r="A123" s="243"/>
      <c r="B123" s="130" t="s">
        <v>25</v>
      </c>
      <c r="C123" s="35"/>
      <c r="D123" s="244"/>
      <c r="E123" s="247" t="s">
        <v>15</v>
      </c>
      <c r="F123" s="37" t="s">
        <v>1431</v>
      </c>
      <c r="G123" s="38"/>
      <c r="H123" s="44"/>
      <c r="I123" s="128" t="s">
        <v>27</v>
      </c>
      <c r="J123" s="131" t="s">
        <v>1432</v>
      </c>
      <c r="K123" s="112"/>
      <c r="L123" s="40"/>
      <c r="M123" s="243"/>
      <c r="N123" s="130" t="s">
        <v>25</v>
      </c>
      <c r="O123" s="35"/>
      <c r="P123" s="244"/>
      <c r="Q123" s="247" t="s">
        <v>15</v>
      </c>
      <c r="R123" s="37" t="s">
        <v>1433</v>
      </c>
      <c r="S123" s="38"/>
      <c r="T123" s="44"/>
      <c r="U123" s="128" t="s">
        <v>27</v>
      </c>
      <c r="V123" s="131" t="s">
        <v>1430</v>
      </c>
      <c r="W123" s="112"/>
      <c r="X123" s="276"/>
    </row>
    <row r="124" spans="1:24" s="41" customFormat="1" ht="12.75" customHeight="1">
      <c r="A124" s="243"/>
      <c r="B124" s="130" t="s">
        <v>698</v>
      </c>
      <c r="C124" s="35"/>
      <c r="D124" s="244"/>
      <c r="E124" s="247" t="s">
        <v>16</v>
      </c>
      <c r="F124" s="37" t="s">
        <v>259</v>
      </c>
      <c r="G124" s="248"/>
      <c r="H124" s="44"/>
      <c r="I124" s="128" t="s">
        <v>30</v>
      </c>
      <c r="J124" s="131" t="s">
        <v>1434</v>
      </c>
      <c r="K124" s="112"/>
      <c r="L124" s="40"/>
      <c r="M124" s="243"/>
      <c r="N124" s="130" t="s">
        <v>1435</v>
      </c>
      <c r="O124" s="35"/>
      <c r="P124" s="244"/>
      <c r="Q124" s="247" t="s">
        <v>16</v>
      </c>
      <c r="R124" s="37" t="s">
        <v>1436</v>
      </c>
      <c r="S124" s="248"/>
      <c r="T124" s="44"/>
      <c r="U124" s="128" t="s">
        <v>30</v>
      </c>
      <c r="V124" s="131" t="s">
        <v>1437</v>
      </c>
      <c r="W124" s="112"/>
      <c r="X124" s="276"/>
    </row>
    <row r="125" spans="1:24" s="41" customFormat="1" ht="12.75" customHeight="1">
      <c r="A125" s="259"/>
      <c r="B125" s="45"/>
      <c r="C125" s="45"/>
      <c r="D125" s="244"/>
      <c r="E125" s="245" t="s">
        <v>18</v>
      </c>
      <c r="F125" s="251" t="s">
        <v>774</v>
      </c>
      <c r="G125" s="45"/>
      <c r="H125" s="45"/>
      <c r="I125" s="134" t="s">
        <v>31</v>
      </c>
      <c r="J125" s="131" t="s">
        <v>1434</v>
      </c>
      <c r="K125" s="135"/>
      <c r="L125" s="48"/>
      <c r="M125" s="259"/>
      <c r="N125" s="45"/>
      <c r="O125" s="45"/>
      <c r="P125" s="244"/>
      <c r="Q125" s="245" t="s">
        <v>18</v>
      </c>
      <c r="R125" s="251" t="s">
        <v>223</v>
      </c>
      <c r="S125" s="45"/>
      <c r="T125" s="45"/>
      <c r="U125" s="134" t="s">
        <v>31</v>
      </c>
      <c r="V125" s="131" t="s">
        <v>1437</v>
      </c>
      <c r="W125" s="135"/>
      <c r="X125" s="276"/>
    </row>
    <row r="126" spans="1:23" ht="4.5" customHeight="1">
      <c r="A126" s="260"/>
      <c r="B126" s="261"/>
      <c r="C126" s="262"/>
      <c r="D126" s="263"/>
      <c r="E126" s="264"/>
      <c r="F126" s="265"/>
      <c r="G126" s="266"/>
      <c r="H126" s="266"/>
      <c r="I126" s="262"/>
      <c r="J126" s="261"/>
      <c r="K126" s="267"/>
      <c r="M126" s="260"/>
      <c r="N126" s="261"/>
      <c r="O126" s="262"/>
      <c r="P126" s="263"/>
      <c r="Q126" s="264"/>
      <c r="R126" s="265"/>
      <c r="S126" s="266"/>
      <c r="T126" s="266"/>
      <c r="U126" s="262"/>
      <c r="V126" s="261"/>
      <c r="W126" s="267"/>
    </row>
    <row r="127" spans="1:23" ht="12.75" customHeight="1">
      <c r="A127" s="146"/>
      <c r="B127" s="146" t="s">
        <v>32</v>
      </c>
      <c r="C127" s="147"/>
      <c r="D127" s="148" t="s">
        <v>33</v>
      </c>
      <c r="E127" s="148" t="s">
        <v>34</v>
      </c>
      <c r="F127" s="148" t="s">
        <v>35</v>
      </c>
      <c r="G127" s="149" t="s">
        <v>36</v>
      </c>
      <c r="H127" s="150"/>
      <c r="I127" s="147" t="s">
        <v>37</v>
      </c>
      <c r="J127" s="148" t="s">
        <v>32</v>
      </c>
      <c r="K127" s="146" t="s">
        <v>38</v>
      </c>
      <c r="L127" s="28">
        <v>150</v>
      </c>
      <c r="M127" s="146"/>
      <c r="N127" s="146" t="s">
        <v>32</v>
      </c>
      <c r="O127" s="147"/>
      <c r="P127" s="148" t="s">
        <v>33</v>
      </c>
      <c r="Q127" s="148" t="s">
        <v>34</v>
      </c>
      <c r="R127" s="148" t="s">
        <v>35</v>
      </c>
      <c r="S127" s="149" t="s">
        <v>36</v>
      </c>
      <c r="T127" s="150"/>
      <c r="U127" s="147" t="s">
        <v>37</v>
      </c>
      <c r="V127" s="148" t="s">
        <v>32</v>
      </c>
      <c r="W127" s="146" t="s">
        <v>38</v>
      </c>
    </row>
    <row r="128" spans="1:23" ht="12.75">
      <c r="A128" s="152" t="s">
        <v>38</v>
      </c>
      <c r="B128" s="213" t="s">
        <v>39</v>
      </c>
      <c r="C128" s="214" t="s">
        <v>40</v>
      </c>
      <c r="D128" s="215" t="s">
        <v>41</v>
      </c>
      <c r="E128" s="215" t="s">
        <v>42</v>
      </c>
      <c r="F128" s="215"/>
      <c r="G128" s="155" t="s">
        <v>40</v>
      </c>
      <c r="H128" s="155" t="s">
        <v>37</v>
      </c>
      <c r="I128" s="153"/>
      <c r="J128" s="152" t="s">
        <v>39</v>
      </c>
      <c r="K128" s="152"/>
      <c r="L128" s="28">
        <v>150</v>
      </c>
      <c r="M128" s="152" t="s">
        <v>38</v>
      </c>
      <c r="N128" s="213" t="s">
        <v>39</v>
      </c>
      <c r="O128" s="214" t="s">
        <v>40</v>
      </c>
      <c r="P128" s="215" t="s">
        <v>41</v>
      </c>
      <c r="Q128" s="215" t="s">
        <v>42</v>
      </c>
      <c r="R128" s="215"/>
      <c r="S128" s="155" t="s">
        <v>40</v>
      </c>
      <c r="T128" s="155" t="s">
        <v>37</v>
      </c>
      <c r="U128" s="153"/>
      <c r="V128" s="152" t="s">
        <v>39</v>
      </c>
      <c r="W128" s="152"/>
    </row>
    <row r="129" spans="1:23" ht="16.5" customHeight="1">
      <c r="A129" s="157">
        <v>1.75</v>
      </c>
      <c r="B129" s="158">
        <v>4</v>
      </c>
      <c r="C129" s="159">
        <v>3</v>
      </c>
      <c r="D129" s="224" t="s">
        <v>68</v>
      </c>
      <c r="E129" s="161" t="s">
        <v>23</v>
      </c>
      <c r="F129" s="162">
        <v>8</v>
      </c>
      <c r="G129" s="163">
        <v>120</v>
      </c>
      <c r="H129" s="163"/>
      <c r="I129" s="164">
        <v>6</v>
      </c>
      <c r="J129" s="165">
        <v>0</v>
      </c>
      <c r="K129" s="166">
        <v>-1.75</v>
      </c>
      <c r="L129" s="28"/>
      <c r="M129" s="157">
        <v>-7.75</v>
      </c>
      <c r="N129" s="158">
        <v>0</v>
      </c>
      <c r="O129" s="159">
        <v>3</v>
      </c>
      <c r="P129" s="216" t="s">
        <v>59</v>
      </c>
      <c r="Q129" s="161" t="s">
        <v>23</v>
      </c>
      <c r="R129" s="162">
        <v>9</v>
      </c>
      <c r="S129" s="163"/>
      <c r="T129" s="163">
        <v>100</v>
      </c>
      <c r="U129" s="164">
        <v>6</v>
      </c>
      <c r="V129" s="165">
        <v>4</v>
      </c>
      <c r="W129" s="166">
        <v>7.75</v>
      </c>
    </row>
    <row r="130" spans="1:23" ht="16.5" customHeight="1">
      <c r="A130" s="157">
        <v>0.75</v>
      </c>
      <c r="B130" s="158">
        <v>2</v>
      </c>
      <c r="C130" s="159">
        <v>5</v>
      </c>
      <c r="D130" s="216" t="s">
        <v>538</v>
      </c>
      <c r="E130" s="161" t="s">
        <v>27</v>
      </c>
      <c r="F130" s="162">
        <v>8</v>
      </c>
      <c r="G130" s="163">
        <v>90</v>
      </c>
      <c r="H130" s="163"/>
      <c r="I130" s="164">
        <v>2</v>
      </c>
      <c r="J130" s="165">
        <v>2</v>
      </c>
      <c r="K130" s="166">
        <v>-0.75</v>
      </c>
      <c r="L130" s="28"/>
      <c r="M130" s="157">
        <v>-0.25</v>
      </c>
      <c r="N130" s="158">
        <v>2</v>
      </c>
      <c r="O130" s="159">
        <v>5</v>
      </c>
      <c r="P130" s="216" t="s">
        <v>1259</v>
      </c>
      <c r="Q130" s="161" t="s">
        <v>30</v>
      </c>
      <c r="R130" s="162">
        <v>9</v>
      </c>
      <c r="S130" s="163">
        <v>300</v>
      </c>
      <c r="T130" s="163"/>
      <c r="U130" s="164">
        <v>2</v>
      </c>
      <c r="V130" s="165">
        <v>2</v>
      </c>
      <c r="W130" s="166">
        <v>0.25</v>
      </c>
    </row>
    <row r="131" spans="1:23" ht="16.5" customHeight="1">
      <c r="A131" s="157">
        <v>-3.25</v>
      </c>
      <c r="B131" s="158">
        <v>0</v>
      </c>
      <c r="C131" s="159">
        <v>1</v>
      </c>
      <c r="D131" s="216" t="s">
        <v>60</v>
      </c>
      <c r="E131" s="161" t="s">
        <v>27</v>
      </c>
      <c r="F131" s="162">
        <v>7</v>
      </c>
      <c r="G131" s="163"/>
      <c r="H131" s="163">
        <v>50</v>
      </c>
      <c r="I131" s="164">
        <v>4</v>
      </c>
      <c r="J131" s="165">
        <v>4</v>
      </c>
      <c r="K131" s="166">
        <v>3.25</v>
      </c>
      <c r="L131" s="28"/>
      <c r="M131" s="157">
        <v>8.25</v>
      </c>
      <c r="N131" s="158">
        <v>4</v>
      </c>
      <c r="O131" s="159">
        <v>1</v>
      </c>
      <c r="P131" s="216" t="s">
        <v>1031</v>
      </c>
      <c r="Q131" s="161" t="s">
        <v>27</v>
      </c>
      <c r="R131" s="162">
        <v>10</v>
      </c>
      <c r="S131" s="163">
        <v>790</v>
      </c>
      <c r="T131" s="163"/>
      <c r="U131" s="164">
        <v>4</v>
      </c>
      <c r="V131" s="165">
        <v>0</v>
      </c>
      <c r="W131" s="166">
        <v>-8.25</v>
      </c>
    </row>
    <row r="132" spans="1:24" s="41" customFormat="1" ht="9.75" customHeight="1">
      <c r="A132" s="29"/>
      <c r="B132" s="29"/>
      <c r="C132" s="56"/>
      <c r="D132" s="29"/>
      <c r="E132" s="29"/>
      <c r="F132" s="29"/>
      <c r="G132" s="29"/>
      <c r="H132" s="29"/>
      <c r="I132" s="56"/>
      <c r="J132" s="29"/>
      <c r="K132" s="29"/>
      <c r="L132" s="54"/>
      <c r="M132" s="29"/>
      <c r="N132" s="29"/>
      <c r="O132" s="56"/>
      <c r="P132" s="29"/>
      <c r="Q132" s="29"/>
      <c r="R132" s="29"/>
      <c r="S132" s="29"/>
      <c r="T132" s="29"/>
      <c r="U132" s="56"/>
      <c r="V132" s="29"/>
      <c r="W132" s="29"/>
      <c r="X132" s="276"/>
    </row>
    <row r="133" spans="1:24" s="41" customFormat="1" ht="15">
      <c r="A133" s="20"/>
      <c r="B133" s="21" t="s">
        <v>5</v>
      </c>
      <c r="C133" s="22"/>
      <c r="D133" s="21"/>
      <c r="E133" s="23" t="s">
        <v>89</v>
      </c>
      <c r="F133" s="24"/>
      <c r="G133" s="25" t="s">
        <v>7</v>
      </c>
      <c r="H133" s="25"/>
      <c r="I133" s="26" t="s">
        <v>8</v>
      </c>
      <c r="J133" s="26"/>
      <c r="K133" s="27"/>
      <c r="L133" s="28">
        <v>150</v>
      </c>
      <c r="M133" s="20"/>
      <c r="N133" s="21" t="s">
        <v>5</v>
      </c>
      <c r="O133" s="22"/>
      <c r="P133" s="21"/>
      <c r="Q133" s="23" t="s">
        <v>90</v>
      </c>
      <c r="R133" s="24"/>
      <c r="S133" s="25" t="s">
        <v>7</v>
      </c>
      <c r="T133" s="25"/>
      <c r="U133" s="26" t="s">
        <v>10</v>
      </c>
      <c r="V133" s="26"/>
      <c r="W133" s="27"/>
      <c r="X133" s="276"/>
    </row>
    <row r="134" spans="1:24" s="41" customFormat="1" ht="12.75">
      <c r="A134" s="30"/>
      <c r="B134" s="30"/>
      <c r="C134" s="31"/>
      <c r="D134" s="32"/>
      <c r="E134" s="32"/>
      <c r="F134" s="32"/>
      <c r="G134" s="33" t="s">
        <v>11</v>
      </c>
      <c r="H134" s="33"/>
      <c r="I134" s="26" t="s">
        <v>50</v>
      </c>
      <c r="J134" s="26"/>
      <c r="K134" s="27"/>
      <c r="L134" s="28">
        <v>150</v>
      </c>
      <c r="M134" s="30"/>
      <c r="N134" s="30"/>
      <c r="O134" s="31"/>
      <c r="P134" s="32"/>
      <c r="Q134" s="32"/>
      <c r="R134" s="32"/>
      <c r="S134" s="33" t="s">
        <v>11</v>
      </c>
      <c r="T134" s="33"/>
      <c r="U134" s="26" t="s">
        <v>12</v>
      </c>
      <c r="V134" s="26"/>
      <c r="W134" s="27"/>
      <c r="X134" s="276"/>
    </row>
    <row r="135" spans="1:24" s="41" customFormat="1" ht="4.5" customHeight="1">
      <c r="A135" s="235"/>
      <c r="B135" s="236"/>
      <c r="C135" s="237"/>
      <c r="D135" s="238"/>
      <c r="E135" s="239"/>
      <c r="F135" s="240"/>
      <c r="G135" s="241"/>
      <c r="H135" s="241"/>
      <c r="I135" s="237"/>
      <c r="J135" s="236"/>
      <c r="K135" s="242"/>
      <c r="L135" s="28"/>
      <c r="M135" s="235"/>
      <c r="N135" s="236"/>
      <c r="O135" s="237"/>
      <c r="P135" s="238"/>
      <c r="Q135" s="239"/>
      <c r="R135" s="240"/>
      <c r="S135" s="241"/>
      <c r="T135" s="241"/>
      <c r="U135" s="237"/>
      <c r="V135" s="236"/>
      <c r="W135" s="242"/>
      <c r="X135" s="276"/>
    </row>
    <row r="136" spans="1:24" s="41" customFormat="1" ht="12.75" customHeight="1">
      <c r="A136" s="243"/>
      <c r="B136" s="34"/>
      <c r="C136" s="35"/>
      <c r="D136" s="244"/>
      <c r="E136" s="245" t="s">
        <v>14</v>
      </c>
      <c r="F136" s="37" t="s">
        <v>646</v>
      </c>
      <c r="G136" s="38"/>
      <c r="H136" s="44"/>
      <c r="I136" s="44"/>
      <c r="J136" s="34"/>
      <c r="K136" s="246"/>
      <c r="L136" s="40"/>
      <c r="M136" s="243"/>
      <c r="N136" s="34"/>
      <c r="O136" s="35"/>
      <c r="P136" s="244"/>
      <c r="Q136" s="245" t="s">
        <v>14</v>
      </c>
      <c r="R136" s="37" t="s">
        <v>871</v>
      </c>
      <c r="S136" s="38"/>
      <c r="T136" s="44"/>
      <c r="U136" s="44"/>
      <c r="V136" s="34"/>
      <c r="W136" s="246"/>
      <c r="X136" s="276"/>
    </row>
    <row r="137" spans="1:24" s="41" customFormat="1" ht="12.75" customHeight="1">
      <c r="A137" s="243"/>
      <c r="B137" s="34"/>
      <c r="C137" s="35"/>
      <c r="D137" s="244"/>
      <c r="E137" s="247" t="s">
        <v>15</v>
      </c>
      <c r="F137" s="37" t="s">
        <v>28</v>
      </c>
      <c r="G137" s="248"/>
      <c r="H137" s="44"/>
      <c r="I137" s="44"/>
      <c r="J137" s="34"/>
      <c r="K137" s="246"/>
      <c r="L137" s="40"/>
      <c r="M137" s="243"/>
      <c r="N137" s="34"/>
      <c r="O137" s="35"/>
      <c r="P137" s="244"/>
      <c r="Q137" s="247" t="s">
        <v>15</v>
      </c>
      <c r="R137" s="37" t="s">
        <v>494</v>
      </c>
      <c r="S137" s="248"/>
      <c r="T137" s="44"/>
      <c r="U137" s="44"/>
      <c r="V137" s="34"/>
      <c r="W137" s="246"/>
      <c r="X137" s="276"/>
    </row>
    <row r="138" spans="1:24" s="41" customFormat="1" ht="12.75" customHeight="1">
      <c r="A138" s="243"/>
      <c r="B138" s="34"/>
      <c r="C138" s="35"/>
      <c r="D138" s="244"/>
      <c r="E138" s="247" t="s">
        <v>16</v>
      </c>
      <c r="F138" s="37" t="s">
        <v>1438</v>
      </c>
      <c r="G138" s="38"/>
      <c r="H138" s="44"/>
      <c r="I138" s="44"/>
      <c r="J138" s="34"/>
      <c r="K138" s="246"/>
      <c r="L138" s="40"/>
      <c r="M138" s="243"/>
      <c r="N138" s="34"/>
      <c r="O138" s="35"/>
      <c r="P138" s="244"/>
      <c r="Q138" s="247" t="s">
        <v>16</v>
      </c>
      <c r="R138" s="37" t="s">
        <v>1439</v>
      </c>
      <c r="S138" s="38"/>
      <c r="T138" s="44"/>
      <c r="U138" s="44"/>
      <c r="V138" s="34"/>
      <c r="W138" s="246"/>
      <c r="X138" s="276"/>
    </row>
    <row r="139" spans="1:24" s="41" customFormat="1" ht="12.75" customHeight="1">
      <c r="A139" s="243"/>
      <c r="B139" s="34"/>
      <c r="C139" s="35"/>
      <c r="D139" s="244"/>
      <c r="E139" s="245" t="s">
        <v>18</v>
      </c>
      <c r="F139" s="37" t="s">
        <v>788</v>
      </c>
      <c r="G139" s="38"/>
      <c r="H139" s="44"/>
      <c r="I139" s="44"/>
      <c r="J139" s="34"/>
      <c r="K139" s="246"/>
      <c r="L139" s="40"/>
      <c r="M139" s="243"/>
      <c r="N139" s="34"/>
      <c r="O139" s="35"/>
      <c r="P139" s="244"/>
      <c r="Q139" s="245" t="s">
        <v>18</v>
      </c>
      <c r="R139" s="37" t="s">
        <v>1440</v>
      </c>
      <c r="S139" s="38"/>
      <c r="T139" s="44"/>
      <c r="U139" s="44"/>
      <c r="V139" s="34"/>
      <c r="W139" s="246"/>
      <c r="X139" s="276"/>
    </row>
    <row r="140" spans="1:24" s="41" customFormat="1" ht="12.75" customHeight="1">
      <c r="A140" s="250" t="s">
        <v>14</v>
      </c>
      <c r="B140" s="251" t="s">
        <v>1441</v>
      </c>
      <c r="C140" s="35"/>
      <c r="D140" s="244"/>
      <c r="F140" s="38"/>
      <c r="G140" s="245" t="s">
        <v>14</v>
      </c>
      <c r="H140" s="253" t="s">
        <v>22</v>
      </c>
      <c r="I140" s="38"/>
      <c r="J140" s="248"/>
      <c r="K140" s="246"/>
      <c r="L140" s="40"/>
      <c r="M140" s="250" t="s">
        <v>14</v>
      </c>
      <c r="N140" s="251" t="s">
        <v>1442</v>
      </c>
      <c r="O140" s="35"/>
      <c r="P140" s="244"/>
      <c r="R140" s="38"/>
      <c r="S140" s="245" t="s">
        <v>14</v>
      </c>
      <c r="T140" s="253" t="s">
        <v>541</v>
      </c>
      <c r="U140" s="38"/>
      <c r="V140" s="248"/>
      <c r="W140" s="246"/>
      <c r="X140" s="276"/>
    </row>
    <row r="141" spans="1:24" s="41" customFormat="1" ht="12.75" customHeight="1">
      <c r="A141" s="254" t="s">
        <v>15</v>
      </c>
      <c r="B141" s="251" t="s">
        <v>83</v>
      </c>
      <c r="C141" s="47"/>
      <c r="D141" s="244"/>
      <c r="F141" s="255"/>
      <c r="G141" s="247" t="s">
        <v>15</v>
      </c>
      <c r="H141" s="253" t="s">
        <v>1443</v>
      </c>
      <c r="I141" s="38"/>
      <c r="J141" s="248"/>
      <c r="K141" s="246"/>
      <c r="L141" s="40"/>
      <c r="M141" s="254" t="s">
        <v>15</v>
      </c>
      <c r="N141" s="251" t="s">
        <v>196</v>
      </c>
      <c r="O141" s="47"/>
      <c r="P141" s="244"/>
      <c r="R141" s="255"/>
      <c r="S141" s="247" t="s">
        <v>15</v>
      </c>
      <c r="T141" s="253" t="s">
        <v>1444</v>
      </c>
      <c r="U141" s="38"/>
      <c r="V141" s="248"/>
      <c r="W141" s="246"/>
      <c r="X141" s="276"/>
    </row>
    <row r="142" spans="1:24" s="41" customFormat="1" ht="12.75" customHeight="1">
      <c r="A142" s="254" t="s">
        <v>16</v>
      </c>
      <c r="B142" s="251" t="s">
        <v>847</v>
      </c>
      <c r="C142" s="35"/>
      <c r="D142" s="244"/>
      <c r="F142" s="255"/>
      <c r="G142" s="247" t="s">
        <v>16</v>
      </c>
      <c r="H142" s="253" t="s">
        <v>600</v>
      </c>
      <c r="I142" s="38"/>
      <c r="J142" s="38"/>
      <c r="K142" s="246"/>
      <c r="L142" s="40"/>
      <c r="M142" s="254" t="s">
        <v>16</v>
      </c>
      <c r="N142" s="251" t="s">
        <v>616</v>
      </c>
      <c r="O142" s="35"/>
      <c r="P142" s="244"/>
      <c r="R142" s="255"/>
      <c r="S142" s="247" t="s">
        <v>16</v>
      </c>
      <c r="T142" s="253" t="s">
        <v>100</v>
      </c>
      <c r="U142" s="38"/>
      <c r="V142" s="38"/>
      <c r="W142" s="246"/>
      <c r="X142" s="276"/>
    </row>
    <row r="143" spans="1:24" s="41" customFormat="1" ht="12.75" customHeight="1">
      <c r="A143" s="250" t="s">
        <v>18</v>
      </c>
      <c r="B143" s="251" t="s">
        <v>84</v>
      </c>
      <c r="C143" s="47"/>
      <c r="D143" s="244"/>
      <c r="F143" s="38"/>
      <c r="G143" s="245" t="s">
        <v>18</v>
      </c>
      <c r="H143" s="252" t="s">
        <v>569</v>
      </c>
      <c r="I143" s="110"/>
      <c r="J143" s="124" t="s">
        <v>154</v>
      </c>
      <c r="K143" s="112"/>
      <c r="L143" s="40"/>
      <c r="M143" s="250" t="s">
        <v>18</v>
      </c>
      <c r="N143" s="251" t="s">
        <v>146</v>
      </c>
      <c r="O143" s="47"/>
      <c r="P143" s="244"/>
      <c r="R143" s="38"/>
      <c r="S143" s="245" t="s">
        <v>18</v>
      </c>
      <c r="T143" s="253" t="s">
        <v>52</v>
      </c>
      <c r="U143" s="110"/>
      <c r="V143" s="124" t="s">
        <v>154</v>
      </c>
      <c r="W143" s="112"/>
      <c r="X143" s="276"/>
    </row>
    <row r="144" spans="1:24" s="41" customFormat="1" ht="12.75" customHeight="1">
      <c r="A144" s="257"/>
      <c r="B144" s="47"/>
      <c r="C144" s="245"/>
      <c r="D144" s="244"/>
      <c r="E144" s="245" t="s">
        <v>14</v>
      </c>
      <c r="F144" s="249" t="s">
        <v>77</v>
      </c>
      <c r="G144" s="38"/>
      <c r="H144" s="258"/>
      <c r="I144" s="128" t="s">
        <v>23</v>
      </c>
      <c r="J144" s="129" t="s">
        <v>1445</v>
      </c>
      <c r="K144" s="112"/>
      <c r="L144" s="40"/>
      <c r="M144" s="257"/>
      <c r="N144" s="47"/>
      <c r="O144" s="245"/>
      <c r="P144" s="244"/>
      <c r="Q144" s="245" t="s">
        <v>14</v>
      </c>
      <c r="R144" s="249" t="s">
        <v>766</v>
      </c>
      <c r="S144" s="38"/>
      <c r="T144" s="258"/>
      <c r="U144" s="128" t="s">
        <v>23</v>
      </c>
      <c r="V144" s="129" t="s">
        <v>1446</v>
      </c>
      <c r="W144" s="112"/>
      <c r="X144" s="276"/>
    </row>
    <row r="145" spans="1:24" s="41" customFormat="1" ht="12.75" customHeight="1">
      <c r="A145" s="243"/>
      <c r="B145" s="130" t="s">
        <v>25</v>
      </c>
      <c r="C145" s="35"/>
      <c r="D145" s="244"/>
      <c r="E145" s="247" t="s">
        <v>15</v>
      </c>
      <c r="F145" s="37" t="s">
        <v>1447</v>
      </c>
      <c r="G145" s="38"/>
      <c r="H145" s="44"/>
      <c r="I145" s="128" t="s">
        <v>27</v>
      </c>
      <c r="J145" s="131" t="s">
        <v>1448</v>
      </c>
      <c r="K145" s="112"/>
      <c r="L145" s="40"/>
      <c r="M145" s="243"/>
      <c r="N145" s="130" t="s">
        <v>25</v>
      </c>
      <c r="O145" s="35"/>
      <c r="P145" s="244"/>
      <c r="Q145" s="247" t="s">
        <v>15</v>
      </c>
      <c r="R145" s="37" t="s">
        <v>52</v>
      </c>
      <c r="S145" s="38"/>
      <c r="T145" s="44"/>
      <c r="U145" s="128" t="s">
        <v>27</v>
      </c>
      <c r="V145" s="131" t="s">
        <v>1446</v>
      </c>
      <c r="W145" s="112"/>
      <c r="X145" s="276"/>
    </row>
    <row r="146" spans="1:24" s="41" customFormat="1" ht="12.75" customHeight="1">
      <c r="A146" s="243"/>
      <c r="B146" s="130" t="s">
        <v>1449</v>
      </c>
      <c r="C146" s="35"/>
      <c r="D146" s="244"/>
      <c r="E146" s="247" t="s">
        <v>16</v>
      </c>
      <c r="F146" s="37" t="s">
        <v>660</v>
      </c>
      <c r="G146" s="248"/>
      <c r="H146" s="44"/>
      <c r="I146" s="128" t="s">
        <v>30</v>
      </c>
      <c r="J146" s="131" t="s">
        <v>1450</v>
      </c>
      <c r="K146" s="112"/>
      <c r="L146" s="40"/>
      <c r="M146" s="243"/>
      <c r="N146" s="130" t="s">
        <v>1451</v>
      </c>
      <c r="O146" s="35"/>
      <c r="P146" s="244"/>
      <c r="Q146" s="247" t="s">
        <v>16</v>
      </c>
      <c r="R146" s="37" t="s">
        <v>1452</v>
      </c>
      <c r="S146" s="248"/>
      <c r="T146" s="44"/>
      <c r="U146" s="128" t="s">
        <v>30</v>
      </c>
      <c r="V146" s="131" t="s">
        <v>1453</v>
      </c>
      <c r="W146" s="112"/>
      <c r="X146" s="276"/>
    </row>
    <row r="147" spans="1:24" s="41" customFormat="1" ht="12.75" customHeight="1">
      <c r="A147" s="259"/>
      <c r="B147" s="45"/>
      <c r="C147" s="45"/>
      <c r="D147" s="244"/>
      <c r="E147" s="245" t="s">
        <v>18</v>
      </c>
      <c r="F147" s="251" t="s">
        <v>1454</v>
      </c>
      <c r="G147" s="45"/>
      <c r="H147" s="45"/>
      <c r="I147" s="134" t="s">
        <v>31</v>
      </c>
      <c r="J147" s="131" t="s">
        <v>1450</v>
      </c>
      <c r="K147" s="135"/>
      <c r="L147" s="48"/>
      <c r="M147" s="259"/>
      <c r="N147" s="45"/>
      <c r="O147" s="45"/>
      <c r="P147" s="244"/>
      <c r="Q147" s="245" t="s">
        <v>18</v>
      </c>
      <c r="R147" s="251" t="s">
        <v>1455</v>
      </c>
      <c r="S147" s="45"/>
      <c r="T147" s="45"/>
      <c r="U147" s="134" t="s">
        <v>31</v>
      </c>
      <c r="V147" s="131" t="s">
        <v>1453</v>
      </c>
      <c r="W147" s="135"/>
      <c r="X147" s="276"/>
    </row>
    <row r="148" spans="1:23" ht="4.5" customHeight="1">
      <c r="A148" s="260"/>
      <c r="B148" s="261"/>
      <c r="C148" s="262"/>
      <c r="D148" s="263"/>
      <c r="E148" s="264"/>
      <c r="F148" s="265"/>
      <c r="G148" s="266"/>
      <c r="H148" s="266"/>
      <c r="I148" s="262"/>
      <c r="J148" s="261"/>
      <c r="K148" s="267"/>
      <c r="M148" s="260"/>
      <c r="N148" s="261"/>
      <c r="O148" s="262"/>
      <c r="P148" s="263"/>
      <c r="Q148" s="264"/>
      <c r="R148" s="265"/>
      <c r="S148" s="266"/>
      <c r="T148" s="266"/>
      <c r="U148" s="262"/>
      <c r="V148" s="261"/>
      <c r="W148" s="267"/>
    </row>
    <row r="149" spans="1:30" ht="12.75" customHeight="1">
      <c r="A149" s="146"/>
      <c r="B149" s="146" t="s">
        <v>32</v>
      </c>
      <c r="C149" s="147"/>
      <c r="D149" s="148" t="s">
        <v>33</v>
      </c>
      <c r="E149" s="148" t="s">
        <v>34</v>
      </c>
      <c r="F149" s="148" t="s">
        <v>35</v>
      </c>
      <c r="G149" s="149" t="s">
        <v>36</v>
      </c>
      <c r="H149" s="150"/>
      <c r="I149" s="147" t="s">
        <v>37</v>
      </c>
      <c r="J149" s="148" t="s">
        <v>32</v>
      </c>
      <c r="K149" s="146" t="s">
        <v>38</v>
      </c>
      <c r="L149" s="28">
        <v>150</v>
      </c>
      <c r="M149" s="146"/>
      <c r="N149" s="146" t="s">
        <v>32</v>
      </c>
      <c r="O149" s="147"/>
      <c r="P149" s="148" t="s">
        <v>33</v>
      </c>
      <c r="Q149" s="148" t="s">
        <v>34</v>
      </c>
      <c r="R149" s="148" t="s">
        <v>35</v>
      </c>
      <c r="S149" s="149" t="s">
        <v>36</v>
      </c>
      <c r="T149" s="150"/>
      <c r="U149" s="147" t="s">
        <v>37</v>
      </c>
      <c r="V149" s="148" t="s">
        <v>32</v>
      </c>
      <c r="W149" s="146" t="s">
        <v>38</v>
      </c>
      <c r="X149" s="277" t="s">
        <v>734</v>
      </c>
      <c r="Y149" s="322" t="s">
        <v>1347</v>
      </c>
      <c r="Z149" s="324" t="s">
        <v>1348</v>
      </c>
      <c r="AA149" s="326" t="s">
        <v>1349</v>
      </c>
      <c r="AB149" s="322" t="s">
        <v>1350</v>
      </c>
      <c r="AC149" s="324" t="s">
        <v>1348</v>
      </c>
      <c r="AD149" s="326" t="s">
        <v>1349</v>
      </c>
    </row>
    <row r="150" spans="1:30" ht="12.75">
      <c r="A150" s="152" t="s">
        <v>38</v>
      </c>
      <c r="B150" s="213" t="s">
        <v>39</v>
      </c>
      <c r="C150" s="214" t="s">
        <v>40</v>
      </c>
      <c r="D150" s="215" t="s">
        <v>41</v>
      </c>
      <c r="E150" s="215" t="s">
        <v>42</v>
      </c>
      <c r="F150" s="215"/>
      <c r="G150" s="155" t="s">
        <v>40</v>
      </c>
      <c r="H150" s="155" t="s">
        <v>37</v>
      </c>
      <c r="I150" s="153"/>
      <c r="J150" s="152" t="s">
        <v>39</v>
      </c>
      <c r="K150" s="152"/>
      <c r="L150" s="28">
        <v>150</v>
      </c>
      <c r="M150" s="152" t="s">
        <v>38</v>
      </c>
      <c r="N150" s="213" t="s">
        <v>39</v>
      </c>
      <c r="O150" s="214" t="s">
        <v>40</v>
      </c>
      <c r="P150" s="215" t="s">
        <v>41</v>
      </c>
      <c r="Q150" s="215" t="s">
        <v>42</v>
      </c>
      <c r="R150" s="215"/>
      <c r="S150" s="155" t="s">
        <v>40</v>
      </c>
      <c r="T150" s="155" t="s">
        <v>37</v>
      </c>
      <c r="U150" s="153"/>
      <c r="V150" s="152" t="s">
        <v>39</v>
      </c>
      <c r="W150" s="152"/>
      <c r="X150" s="278" t="s">
        <v>737</v>
      </c>
      <c r="Y150" s="323"/>
      <c r="Z150" s="325"/>
      <c r="AA150" s="327"/>
      <c r="AB150" s="323"/>
      <c r="AC150" s="325"/>
      <c r="AD150" s="327"/>
    </row>
    <row r="151" spans="1:30" ht="16.5" customHeight="1">
      <c r="A151" s="157">
        <v>-4.5</v>
      </c>
      <c r="B151" s="158">
        <v>0</v>
      </c>
      <c r="C151" s="159">
        <v>4</v>
      </c>
      <c r="D151" s="224" t="s">
        <v>43</v>
      </c>
      <c r="E151" s="161" t="s">
        <v>23</v>
      </c>
      <c r="F151" s="162">
        <v>8</v>
      </c>
      <c r="G151" s="163"/>
      <c r="H151" s="163">
        <v>100</v>
      </c>
      <c r="I151" s="164">
        <v>7</v>
      </c>
      <c r="J151" s="165">
        <v>4</v>
      </c>
      <c r="K151" s="166">
        <v>4.5</v>
      </c>
      <c r="L151" s="28"/>
      <c r="M151" s="157">
        <v>-2.25</v>
      </c>
      <c r="N151" s="158">
        <v>2</v>
      </c>
      <c r="O151" s="159">
        <v>4</v>
      </c>
      <c r="P151" s="216" t="s">
        <v>303</v>
      </c>
      <c r="Q151" s="161" t="s">
        <v>31</v>
      </c>
      <c r="R151" s="162">
        <v>11</v>
      </c>
      <c r="S151" s="163"/>
      <c r="T151" s="163">
        <v>450</v>
      </c>
      <c r="U151" s="164">
        <v>7</v>
      </c>
      <c r="V151" s="165">
        <v>2</v>
      </c>
      <c r="W151" s="166">
        <v>2.25</v>
      </c>
      <c r="X151" s="279">
        <f>A151+M151+A173</f>
        <v>-2.25</v>
      </c>
      <c r="Y151" s="232">
        <f>O151</f>
        <v>4</v>
      </c>
      <c r="Z151" s="280">
        <f>MATCH(A151,{-40000,-0.9999999999,1,40000},1)-1+MATCH(M151,{-40000,-0.9999999999,1,40000},1)-1+MATCH(A173,{-40000,-0.9999999999,1,40000},1)-1</f>
        <v>2</v>
      </c>
      <c r="AA151" s="280">
        <f>MATCH(X151,{-40000,-9.9999999999,-6.9999999999,-2.9999999999,3,7,10,40000},1)/2-0.5</f>
        <v>1.5</v>
      </c>
      <c r="AB151" s="232">
        <f>U151</f>
        <v>7</v>
      </c>
      <c r="AC151" s="280">
        <f>6-Z151</f>
        <v>4</v>
      </c>
      <c r="AD151" s="280">
        <f>3-AA151</f>
        <v>1.5</v>
      </c>
    </row>
    <row r="152" spans="1:30" ht="16.5" customHeight="1">
      <c r="A152" s="157">
        <v>2</v>
      </c>
      <c r="B152" s="158">
        <v>4</v>
      </c>
      <c r="C152" s="159">
        <v>2</v>
      </c>
      <c r="D152" s="216" t="s">
        <v>68</v>
      </c>
      <c r="E152" s="161" t="s">
        <v>23</v>
      </c>
      <c r="F152" s="162">
        <v>9</v>
      </c>
      <c r="G152" s="163">
        <v>150</v>
      </c>
      <c r="H152" s="163"/>
      <c r="I152" s="164">
        <v>6</v>
      </c>
      <c r="J152" s="165">
        <v>0</v>
      </c>
      <c r="K152" s="166">
        <v>-2</v>
      </c>
      <c r="L152" s="28"/>
      <c r="M152" s="157">
        <v>8.25</v>
      </c>
      <c r="N152" s="158">
        <v>4</v>
      </c>
      <c r="O152" s="159">
        <v>2</v>
      </c>
      <c r="P152" s="216" t="s">
        <v>371</v>
      </c>
      <c r="Q152" s="161" t="s">
        <v>30</v>
      </c>
      <c r="R152" s="162">
        <v>10</v>
      </c>
      <c r="S152" s="163">
        <v>50</v>
      </c>
      <c r="T152" s="163"/>
      <c r="U152" s="164">
        <v>6</v>
      </c>
      <c r="V152" s="165">
        <v>0</v>
      </c>
      <c r="W152" s="166">
        <v>-8.25</v>
      </c>
      <c r="X152" s="279">
        <f>A152+M152+A174</f>
        <v>-0.25</v>
      </c>
      <c r="Y152" s="232">
        <f>O152</f>
        <v>2</v>
      </c>
      <c r="Z152" s="280">
        <f>MATCH(A152,{-40000,-0.9999999999,1,40000},1)-1+MATCH(M152,{-40000,-0.9999999999,1,40000},1)-1+MATCH(A174,{-40000,-0.9999999999,1,40000},1)-1</f>
        <v>4</v>
      </c>
      <c r="AA152" s="280">
        <f>MATCH(X152,{-40000,-9.9999999999,-6.9999999999,-2.9999999999,3,7,10,40000},1)/2-0.5</f>
        <v>1.5</v>
      </c>
      <c r="AB152" s="232">
        <f>U152</f>
        <v>6</v>
      </c>
      <c r="AC152" s="280">
        <f>6-Z152</f>
        <v>2</v>
      </c>
      <c r="AD152" s="280">
        <f>3-AA152</f>
        <v>1.5</v>
      </c>
    </row>
    <row r="153" spans="1:30" ht="16.5" customHeight="1">
      <c r="A153" s="157">
        <v>1.25</v>
      </c>
      <c r="B153" s="158">
        <v>2</v>
      </c>
      <c r="C153" s="159">
        <v>3</v>
      </c>
      <c r="D153" s="224" t="s">
        <v>68</v>
      </c>
      <c r="E153" s="161" t="s">
        <v>23</v>
      </c>
      <c r="F153" s="162">
        <v>8</v>
      </c>
      <c r="G153" s="163">
        <v>120</v>
      </c>
      <c r="H153" s="163"/>
      <c r="I153" s="164">
        <v>5</v>
      </c>
      <c r="J153" s="165">
        <v>2</v>
      </c>
      <c r="K153" s="166">
        <v>-1.25</v>
      </c>
      <c r="L153" s="28"/>
      <c r="M153" s="157">
        <v>-3.75</v>
      </c>
      <c r="N153" s="158">
        <v>0</v>
      </c>
      <c r="O153" s="159">
        <v>3</v>
      </c>
      <c r="P153" s="216" t="s">
        <v>479</v>
      </c>
      <c r="Q153" s="161" t="s">
        <v>23</v>
      </c>
      <c r="R153" s="162">
        <v>6</v>
      </c>
      <c r="S153" s="163"/>
      <c r="T153" s="163">
        <v>500</v>
      </c>
      <c r="U153" s="164">
        <v>5</v>
      </c>
      <c r="V153" s="165">
        <v>4</v>
      </c>
      <c r="W153" s="166">
        <v>3.75</v>
      </c>
      <c r="X153" s="279">
        <f>A153+M153+A175</f>
        <v>0.5</v>
      </c>
      <c r="Y153" s="232">
        <f>O153</f>
        <v>3</v>
      </c>
      <c r="Z153" s="280">
        <f>MATCH(A153,{-40000,-0.9999999999,1,40000},1)-1+MATCH(M153,{-40000,-0.9999999999,1,40000},1)-1+MATCH(A175,{-40000,-0.9999999999,1,40000},1)-1</f>
        <v>4</v>
      </c>
      <c r="AA153" s="280">
        <f>MATCH(X153,{-40000,-9.9999999999,-6.9999999999,-2.9999999999,3,7,10,40000},1)/2-0.5</f>
        <v>1.5</v>
      </c>
      <c r="AB153" s="232">
        <f>U153</f>
        <v>5</v>
      </c>
      <c r="AC153" s="280">
        <f>6-Z153</f>
        <v>2</v>
      </c>
      <c r="AD153" s="280">
        <f>3-AA153</f>
        <v>1.5</v>
      </c>
    </row>
    <row r="154" spans="1:24" s="41" customFormat="1" ht="30" customHeight="1">
      <c r="A154" s="29"/>
      <c r="B154" s="29"/>
      <c r="C154" s="56"/>
      <c r="D154" s="29"/>
      <c r="E154" s="29"/>
      <c r="F154" s="29"/>
      <c r="G154" s="29"/>
      <c r="H154" s="29"/>
      <c r="I154" s="56"/>
      <c r="J154" s="29"/>
      <c r="K154" s="29"/>
      <c r="L154" s="54"/>
      <c r="M154" s="29"/>
      <c r="N154" s="29"/>
      <c r="O154" s="56"/>
      <c r="P154" s="29"/>
      <c r="Q154" s="29"/>
      <c r="R154" s="225"/>
      <c r="S154" s="29"/>
      <c r="T154" s="29"/>
      <c r="U154" s="56"/>
      <c r="V154" s="29"/>
      <c r="W154" s="29"/>
      <c r="X154" s="276"/>
    </row>
    <row r="155" spans="1:24" s="41" customFormat="1" ht="15">
      <c r="A155" s="20"/>
      <c r="B155" s="21" t="s">
        <v>5</v>
      </c>
      <c r="C155" s="22"/>
      <c r="D155" s="21"/>
      <c r="E155" s="23" t="s">
        <v>96</v>
      </c>
      <c r="F155" s="24"/>
      <c r="G155" s="25" t="s">
        <v>7</v>
      </c>
      <c r="H155" s="25"/>
      <c r="I155" s="26" t="s">
        <v>46</v>
      </c>
      <c r="J155" s="26"/>
      <c r="K155" s="27"/>
      <c r="L155" s="28">
        <v>150</v>
      </c>
      <c r="M155" s="20"/>
      <c r="N155" s="21" t="s">
        <v>5</v>
      </c>
      <c r="O155" s="22"/>
      <c r="P155" s="21"/>
      <c r="Q155" s="23" t="s">
        <v>97</v>
      </c>
      <c r="R155" s="24"/>
      <c r="S155" s="25" t="s">
        <v>7</v>
      </c>
      <c r="T155" s="25"/>
      <c r="U155" s="26" t="s">
        <v>48</v>
      </c>
      <c r="V155" s="26"/>
      <c r="W155" s="27"/>
      <c r="X155" s="276"/>
    </row>
    <row r="156" spans="1:24" s="41" customFormat="1" ht="12.75">
      <c r="A156" s="30"/>
      <c r="B156" s="30"/>
      <c r="C156" s="31"/>
      <c r="D156" s="32"/>
      <c r="E156" s="32"/>
      <c r="F156" s="32"/>
      <c r="G156" s="33" t="s">
        <v>11</v>
      </c>
      <c r="H156" s="33"/>
      <c r="I156" s="26" t="s">
        <v>13</v>
      </c>
      <c r="J156" s="26"/>
      <c r="K156" s="27"/>
      <c r="L156" s="28">
        <v>150</v>
      </c>
      <c r="M156" s="30"/>
      <c r="N156" s="30"/>
      <c r="O156" s="31"/>
      <c r="P156" s="32"/>
      <c r="Q156" s="32"/>
      <c r="R156" s="32"/>
      <c r="S156" s="33" t="s">
        <v>11</v>
      </c>
      <c r="T156" s="33"/>
      <c r="U156" s="26" t="s">
        <v>49</v>
      </c>
      <c r="V156" s="26"/>
      <c r="W156" s="27"/>
      <c r="X156" s="276"/>
    </row>
    <row r="157" spans="1:24" s="41" customFormat="1" ht="4.5" customHeight="1">
      <c r="A157" s="235"/>
      <c r="B157" s="236"/>
      <c r="C157" s="237"/>
      <c r="D157" s="238"/>
      <c r="E157" s="239"/>
      <c r="F157" s="240"/>
      <c r="G157" s="241"/>
      <c r="H157" s="241"/>
      <c r="I157" s="237"/>
      <c r="J157" s="236"/>
      <c r="K157" s="242"/>
      <c r="L157" s="28"/>
      <c r="M157" s="235"/>
      <c r="N157" s="236"/>
      <c r="O157" s="237"/>
      <c r="P157" s="238"/>
      <c r="Q157" s="239"/>
      <c r="R157" s="240"/>
      <c r="S157" s="241"/>
      <c r="T157" s="241"/>
      <c r="U157" s="237"/>
      <c r="V157" s="236"/>
      <c r="W157" s="242"/>
      <c r="X157" s="276"/>
    </row>
    <row r="158" spans="1:24" s="41" customFormat="1" ht="12.75" customHeight="1">
      <c r="A158" s="243"/>
      <c r="B158" s="34"/>
      <c r="C158" s="35"/>
      <c r="D158" s="244"/>
      <c r="E158" s="245" t="s">
        <v>14</v>
      </c>
      <c r="F158" s="37" t="s">
        <v>1456</v>
      </c>
      <c r="G158" s="38"/>
      <c r="H158" s="44"/>
      <c r="I158" s="44"/>
      <c r="J158" s="34"/>
      <c r="K158" s="246"/>
      <c r="L158" s="40"/>
      <c r="M158" s="243"/>
      <c r="N158" s="34"/>
      <c r="O158" s="35"/>
      <c r="P158" s="244"/>
      <c r="Q158" s="245" t="s">
        <v>14</v>
      </c>
      <c r="R158" s="37" t="s">
        <v>1457</v>
      </c>
      <c r="S158" s="38"/>
      <c r="T158" s="44"/>
      <c r="U158" s="44"/>
      <c r="V158" s="34"/>
      <c r="W158" s="246"/>
      <c r="X158" s="276"/>
    </row>
    <row r="159" spans="1:24" s="41" customFormat="1" ht="12.75" customHeight="1">
      <c r="A159" s="243"/>
      <c r="B159" s="34"/>
      <c r="C159" s="35"/>
      <c r="D159" s="244"/>
      <c r="E159" s="247" t="s">
        <v>15</v>
      </c>
      <c r="F159" s="37" t="s">
        <v>814</v>
      </c>
      <c r="G159" s="248"/>
      <c r="H159" s="44"/>
      <c r="I159" s="44"/>
      <c r="J159" s="34"/>
      <c r="K159" s="246"/>
      <c r="L159" s="40"/>
      <c r="M159" s="243"/>
      <c r="N159" s="34"/>
      <c r="O159" s="35"/>
      <c r="P159" s="244"/>
      <c r="Q159" s="247" t="s">
        <v>15</v>
      </c>
      <c r="R159" s="249" t="s">
        <v>947</v>
      </c>
      <c r="S159" s="248"/>
      <c r="T159" s="44"/>
      <c r="U159" s="44"/>
      <c r="V159" s="34"/>
      <c r="W159" s="246"/>
      <c r="X159" s="276"/>
    </row>
    <row r="160" spans="1:24" s="41" customFormat="1" ht="12.75" customHeight="1">
      <c r="A160" s="243"/>
      <c r="B160" s="34"/>
      <c r="C160" s="35"/>
      <c r="D160" s="244"/>
      <c r="E160" s="247" t="s">
        <v>16</v>
      </c>
      <c r="F160" s="249" t="s">
        <v>1458</v>
      </c>
      <c r="G160" s="38"/>
      <c r="H160" s="44"/>
      <c r="I160" s="44"/>
      <c r="J160" s="34"/>
      <c r="K160" s="246"/>
      <c r="L160" s="40"/>
      <c r="M160" s="243"/>
      <c r="N160" s="34"/>
      <c r="O160" s="35"/>
      <c r="P160" s="244"/>
      <c r="Q160" s="247" t="s">
        <v>16</v>
      </c>
      <c r="R160" s="37" t="s">
        <v>719</v>
      </c>
      <c r="S160" s="38"/>
      <c r="T160" s="44"/>
      <c r="U160" s="44"/>
      <c r="V160" s="34"/>
      <c r="W160" s="246"/>
      <c r="X160" s="276"/>
    </row>
    <row r="161" spans="1:24" s="41" customFormat="1" ht="12.75" customHeight="1">
      <c r="A161" s="243"/>
      <c r="B161" s="34"/>
      <c r="C161" s="35"/>
      <c r="D161" s="244"/>
      <c r="E161" s="245" t="s">
        <v>18</v>
      </c>
      <c r="F161" s="37" t="s">
        <v>311</v>
      </c>
      <c r="G161" s="38"/>
      <c r="H161" s="44"/>
      <c r="I161" s="44"/>
      <c r="J161" s="34"/>
      <c r="K161" s="246"/>
      <c r="L161" s="40"/>
      <c r="M161" s="243"/>
      <c r="N161" s="34"/>
      <c r="O161" s="35"/>
      <c r="P161" s="244"/>
      <c r="Q161" s="245" t="s">
        <v>18</v>
      </c>
      <c r="R161" s="37" t="s">
        <v>87</v>
      </c>
      <c r="S161" s="38"/>
      <c r="T161" s="44"/>
      <c r="U161" s="44"/>
      <c r="V161" s="34"/>
      <c r="W161" s="246"/>
      <c r="X161" s="276"/>
    </row>
    <row r="162" spans="1:24" s="41" customFormat="1" ht="12.75" customHeight="1">
      <c r="A162" s="250" t="s">
        <v>14</v>
      </c>
      <c r="B162" s="251" t="s">
        <v>460</v>
      </c>
      <c r="C162" s="35"/>
      <c r="D162" s="244"/>
      <c r="F162" s="38"/>
      <c r="G162" s="245" t="s">
        <v>14</v>
      </c>
      <c r="H162" s="253" t="s">
        <v>12</v>
      </c>
      <c r="I162" s="38"/>
      <c r="J162" s="248"/>
      <c r="K162" s="246"/>
      <c r="L162" s="40"/>
      <c r="M162" s="250" t="s">
        <v>14</v>
      </c>
      <c r="N162" s="251" t="s">
        <v>99</v>
      </c>
      <c r="O162" s="35"/>
      <c r="P162" s="244"/>
      <c r="R162" s="38"/>
      <c r="S162" s="245" t="s">
        <v>14</v>
      </c>
      <c r="T162" s="253" t="s">
        <v>1459</v>
      </c>
      <c r="U162" s="38"/>
      <c r="V162" s="248"/>
      <c r="W162" s="246"/>
      <c r="X162" s="276"/>
    </row>
    <row r="163" spans="1:24" s="41" customFormat="1" ht="12.75" customHeight="1">
      <c r="A163" s="254" t="s">
        <v>15</v>
      </c>
      <c r="B163" s="251" t="s">
        <v>65</v>
      </c>
      <c r="C163" s="47"/>
      <c r="D163" s="244"/>
      <c r="F163" s="255"/>
      <c r="G163" s="247" t="s">
        <v>15</v>
      </c>
      <c r="H163" s="253" t="s">
        <v>1460</v>
      </c>
      <c r="I163" s="38"/>
      <c r="J163" s="248"/>
      <c r="K163" s="246"/>
      <c r="L163" s="40"/>
      <c r="M163" s="254" t="s">
        <v>15</v>
      </c>
      <c r="N163" s="251" t="s">
        <v>1431</v>
      </c>
      <c r="O163" s="47"/>
      <c r="P163" s="244"/>
      <c r="R163" s="255"/>
      <c r="S163" s="247" t="s">
        <v>15</v>
      </c>
      <c r="T163" s="253" t="s">
        <v>275</v>
      </c>
      <c r="U163" s="38"/>
      <c r="V163" s="248"/>
      <c r="W163" s="246"/>
      <c r="X163" s="276"/>
    </row>
    <row r="164" spans="1:24" s="41" customFormat="1" ht="12.75" customHeight="1">
      <c r="A164" s="254" t="s">
        <v>16</v>
      </c>
      <c r="B164" s="251" t="s">
        <v>424</v>
      </c>
      <c r="C164" s="35"/>
      <c r="D164" s="244"/>
      <c r="F164" s="255"/>
      <c r="G164" s="247" t="s">
        <v>16</v>
      </c>
      <c r="H164" s="253" t="s">
        <v>491</v>
      </c>
      <c r="I164" s="38"/>
      <c r="J164" s="38"/>
      <c r="K164" s="246"/>
      <c r="L164" s="40"/>
      <c r="M164" s="254" t="s">
        <v>16</v>
      </c>
      <c r="N164" s="251" t="s">
        <v>1338</v>
      </c>
      <c r="O164" s="35"/>
      <c r="P164" s="244"/>
      <c r="R164" s="255"/>
      <c r="S164" s="247" t="s">
        <v>16</v>
      </c>
      <c r="T164" s="253" t="s">
        <v>460</v>
      </c>
      <c r="U164" s="38"/>
      <c r="V164" s="38"/>
      <c r="W164" s="246"/>
      <c r="X164" s="276"/>
    </row>
    <row r="165" spans="1:24" s="41" customFormat="1" ht="12.75" customHeight="1">
      <c r="A165" s="250" t="s">
        <v>18</v>
      </c>
      <c r="B165" s="251" t="s">
        <v>1461</v>
      </c>
      <c r="C165" s="47"/>
      <c r="D165" s="244"/>
      <c r="F165" s="38"/>
      <c r="G165" s="245" t="s">
        <v>18</v>
      </c>
      <c r="H165" s="252" t="s">
        <v>1462</v>
      </c>
      <c r="I165" s="110"/>
      <c r="J165" s="124" t="s">
        <v>154</v>
      </c>
      <c r="K165" s="112"/>
      <c r="L165" s="40"/>
      <c r="M165" s="250" t="s">
        <v>18</v>
      </c>
      <c r="N165" s="251" t="s">
        <v>1463</v>
      </c>
      <c r="O165" s="47"/>
      <c r="P165" s="244"/>
      <c r="R165" s="38"/>
      <c r="S165" s="245" t="s">
        <v>18</v>
      </c>
      <c r="T165" s="253" t="s">
        <v>1165</v>
      </c>
      <c r="U165" s="110"/>
      <c r="V165" s="124" t="s">
        <v>154</v>
      </c>
      <c r="W165" s="112"/>
      <c r="X165" s="276"/>
    </row>
    <row r="166" spans="1:24" s="41" customFormat="1" ht="12.75" customHeight="1">
      <c r="A166" s="257"/>
      <c r="B166" s="47"/>
      <c r="C166" s="245"/>
      <c r="D166" s="244"/>
      <c r="E166" s="245" t="s">
        <v>14</v>
      </c>
      <c r="F166" s="37" t="s">
        <v>1464</v>
      </c>
      <c r="G166" s="38"/>
      <c r="H166" s="258"/>
      <c r="I166" s="128" t="s">
        <v>23</v>
      </c>
      <c r="J166" s="129" t="s">
        <v>1465</v>
      </c>
      <c r="K166" s="112"/>
      <c r="L166" s="40"/>
      <c r="M166" s="257"/>
      <c r="N166" s="47"/>
      <c r="O166" s="245"/>
      <c r="P166" s="244"/>
      <c r="Q166" s="245" t="s">
        <v>14</v>
      </c>
      <c r="R166" s="37" t="s">
        <v>153</v>
      </c>
      <c r="S166" s="38"/>
      <c r="T166" s="258"/>
      <c r="U166" s="128" t="s">
        <v>23</v>
      </c>
      <c r="V166" s="129" t="s">
        <v>1466</v>
      </c>
      <c r="W166" s="112"/>
      <c r="X166" s="276"/>
    </row>
    <row r="167" spans="1:24" s="41" customFormat="1" ht="12.75" customHeight="1">
      <c r="A167" s="243"/>
      <c r="B167" s="130" t="s">
        <v>25</v>
      </c>
      <c r="C167" s="35"/>
      <c r="D167" s="244"/>
      <c r="E167" s="247" t="s">
        <v>15</v>
      </c>
      <c r="F167" s="37" t="s">
        <v>866</v>
      </c>
      <c r="G167" s="38"/>
      <c r="H167" s="44"/>
      <c r="I167" s="128" t="s">
        <v>27</v>
      </c>
      <c r="J167" s="131" t="s">
        <v>1465</v>
      </c>
      <c r="K167" s="112"/>
      <c r="L167" s="40"/>
      <c r="M167" s="243"/>
      <c r="N167" s="130" t="s">
        <v>25</v>
      </c>
      <c r="O167" s="35"/>
      <c r="P167" s="244"/>
      <c r="Q167" s="247" t="s">
        <v>15</v>
      </c>
      <c r="R167" s="37" t="s">
        <v>598</v>
      </c>
      <c r="S167" s="38"/>
      <c r="T167" s="44"/>
      <c r="U167" s="128" t="s">
        <v>27</v>
      </c>
      <c r="V167" s="131" t="s">
        <v>1466</v>
      </c>
      <c r="W167" s="112"/>
      <c r="X167" s="276"/>
    </row>
    <row r="168" spans="1:24" s="41" customFormat="1" ht="12.75" customHeight="1">
      <c r="A168" s="243"/>
      <c r="B168" s="130" t="s">
        <v>163</v>
      </c>
      <c r="C168" s="35"/>
      <c r="D168" s="244"/>
      <c r="E168" s="247" t="s">
        <v>16</v>
      </c>
      <c r="F168" s="37" t="s">
        <v>91</v>
      </c>
      <c r="G168" s="248"/>
      <c r="H168" s="44"/>
      <c r="I168" s="128" t="s">
        <v>30</v>
      </c>
      <c r="J168" s="131" t="s">
        <v>1467</v>
      </c>
      <c r="K168" s="112"/>
      <c r="L168" s="40"/>
      <c r="M168" s="243"/>
      <c r="N168" s="130" t="s">
        <v>1468</v>
      </c>
      <c r="O168" s="35"/>
      <c r="P168" s="244"/>
      <c r="Q168" s="247" t="s">
        <v>16</v>
      </c>
      <c r="R168" s="37" t="s">
        <v>1469</v>
      </c>
      <c r="S168" s="248"/>
      <c r="T168" s="44"/>
      <c r="U168" s="128" t="s">
        <v>30</v>
      </c>
      <c r="V168" s="131" t="s">
        <v>1470</v>
      </c>
      <c r="W168" s="112"/>
      <c r="X168" s="276"/>
    </row>
    <row r="169" spans="1:24" s="41" customFormat="1" ht="12.75" customHeight="1">
      <c r="A169" s="259"/>
      <c r="B169" s="45"/>
      <c r="C169" s="45"/>
      <c r="D169" s="244"/>
      <c r="E169" s="245" t="s">
        <v>18</v>
      </c>
      <c r="F169" s="251" t="s">
        <v>52</v>
      </c>
      <c r="G169" s="45"/>
      <c r="H169" s="45"/>
      <c r="I169" s="134" t="s">
        <v>31</v>
      </c>
      <c r="J169" s="131" t="s">
        <v>1467</v>
      </c>
      <c r="K169" s="135"/>
      <c r="L169" s="48"/>
      <c r="M169" s="259"/>
      <c r="N169" s="45"/>
      <c r="O169" s="45"/>
      <c r="P169" s="244"/>
      <c r="Q169" s="245" t="s">
        <v>18</v>
      </c>
      <c r="R169" s="251" t="s">
        <v>1263</v>
      </c>
      <c r="S169" s="45"/>
      <c r="T169" s="45"/>
      <c r="U169" s="134" t="s">
        <v>31</v>
      </c>
      <c r="V169" s="131" t="s">
        <v>1470</v>
      </c>
      <c r="W169" s="135"/>
      <c r="X169" s="276"/>
    </row>
    <row r="170" spans="1:23" ht="4.5" customHeight="1">
      <c r="A170" s="260"/>
      <c r="B170" s="261"/>
      <c r="C170" s="262"/>
      <c r="D170" s="263"/>
      <c r="E170" s="264"/>
      <c r="F170" s="265"/>
      <c r="G170" s="266"/>
      <c r="H170" s="266"/>
      <c r="I170" s="262"/>
      <c r="J170" s="261"/>
      <c r="K170" s="267"/>
      <c r="M170" s="260"/>
      <c r="N170" s="261"/>
      <c r="O170" s="262"/>
      <c r="P170" s="263"/>
      <c r="Q170" s="264"/>
      <c r="R170" s="265"/>
      <c r="S170" s="266"/>
      <c r="T170" s="266"/>
      <c r="U170" s="262"/>
      <c r="V170" s="261"/>
      <c r="W170" s="267"/>
    </row>
    <row r="171" spans="1:30" ht="12.75" customHeight="1">
      <c r="A171" s="146"/>
      <c r="B171" s="146" t="s">
        <v>32</v>
      </c>
      <c r="C171" s="147"/>
      <c r="D171" s="148" t="s">
        <v>33</v>
      </c>
      <c r="E171" s="148" t="s">
        <v>34</v>
      </c>
      <c r="F171" s="148" t="s">
        <v>35</v>
      </c>
      <c r="G171" s="149" t="s">
        <v>36</v>
      </c>
      <c r="H171" s="150"/>
      <c r="I171" s="147" t="s">
        <v>37</v>
      </c>
      <c r="J171" s="148" t="s">
        <v>32</v>
      </c>
      <c r="K171" s="146" t="s">
        <v>38</v>
      </c>
      <c r="L171" s="28">
        <v>150</v>
      </c>
      <c r="M171" s="146"/>
      <c r="N171" s="146" t="s">
        <v>32</v>
      </c>
      <c r="O171" s="147"/>
      <c r="P171" s="148" t="s">
        <v>33</v>
      </c>
      <c r="Q171" s="148" t="s">
        <v>34</v>
      </c>
      <c r="R171" s="148" t="s">
        <v>35</v>
      </c>
      <c r="S171" s="149" t="s">
        <v>36</v>
      </c>
      <c r="T171" s="150"/>
      <c r="U171" s="147" t="s">
        <v>37</v>
      </c>
      <c r="V171" s="148" t="s">
        <v>32</v>
      </c>
      <c r="W171" s="146" t="s">
        <v>38</v>
      </c>
      <c r="X171" s="277" t="s">
        <v>734</v>
      </c>
      <c r="Y171" s="322" t="s">
        <v>1347</v>
      </c>
      <c r="Z171" s="324" t="s">
        <v>1348</v>
      </c>
      <c r="AA171" s="326" t="s">
        <v>1349</v>
      </c>
      <c r="AB171" s="322" t="s">
        <v>1350</v>
      </c>
      <c r="AC171" s="324" t="s">
        <v>1348</v>
      </c>
      <c r="AD171" s="326" t="s">
        <v>1349</v>
      </c>
    </row>
    <row r="172" spans="1:30" ht="12.75">
      <c r="A172" s="152" t="s">
        <v>38</v>
      </c>
      <c r="B172" s="213" t="s">
        <v>39</v>
      </c>
      <c r="C172" s="214" t="s">
        <v>40</v>
      </c>
      <c r="D172" s="215" t="s">
        <v>41</v>
      </c>
      <c r="E172" s="215" t="s">
        <v>42</v>
      </c>
      <c r="F172" s="215"/>
      <c r="G172" s="155" t="s">
        <v>40</v>
      </c>
      <c r="H172" s="155" t="s">
        <v>37</v>
      </c>
      <c r="I172" s="153"/>
      <c r="J172" s="152" t="s">
        <v>39</v>
      </c>
      <c r="K172" s="152"/>
      <c r="L172" s="28">
        <v>150</v>
      </c>
      <c r="M172" s="152" t="s">
        <v>38</v>
      </c>
      <c r="N172" s="213" t="s">
        <v>39</v>
      </c>
      <c r="O172" s="214" t="s">
        <v>40</v>
      </c>
      <c r="P172" s="215" t="s">
        <v>41</v>
      </c>
      <c r="Q172" s="215" t="s">
        <v>42</v>
      </c>
      <c r="R172" s="215"/>
      <c r="S172" s="155" t="s">
        <v>40</v>
      </c>
      <c r="T172" s="155" t="s">
        <v>37</v>
      </c>
      <c r="U172" s="153"/>
      <c r="V172" s="152" t="s">
        <v>39</v>
      </c>
      <c r="W172" s="152"/>
      <c r="X172" s="278" t="s">
        <v>737</v>
      </c>
      <c r="Y172" s="323"/>
      <c r="Z172" s="325"/>
      <c r="AA172" s="327"/>
      <c r="AB172" s="323"/>
      <c r="AC172" s="325"/>
      <c r="AD172" s="327"/>
    </row>
    <row r="173" spans="1:30" ht="16.5" customHeight="1">
      <c r="A173" s="157">
        <v>4.5</v>
      </c>
      <c r="B173" s="158">
        <v>4</v>
      </c>
      <c r="C173" s="159">
        <v>4</v>
      </c>
      <c r="D173" s="216" t="s">
        <v>1471</v>
      </c>
      <c r="E173" s="161" t="s">
        <v>31</v>
      </c>
      <c r="F173" s="162">
        <v>12</v>
      </c>
      <c r="G173" s="163">
        <v>100</v>
      </c>
      <c r="H173" s="163"/>
      <c r="I173" s="164">
        <v>7</v>
      </c>
      <c r="J173" s="165">
        <v>0</v>
      </c>
      <c r="K173" s="166">
        <v>-4.5</v>
      </c>
      <c r="L173" s="28"/>
      <c r="M173" s="157">
        <v>2.5</v>
      </c>
      <c r="N173" s="158">
        <v>3</v>
      </c>
      <c r="O173" s="159">
        <v>5</v>
      </c>
      <c r="P173" s="224" t="s">
        <v>69</v>
      </c>
      <c r="Q173" s="161" t="s">
        <v>31</v>
      </c>
      <c r="R173" s="162">
        <v>8</v>
      </c>
      <c r="S173" s="163"/>
      <c r="T173" s="163">
        <v>120</v>
      </c>
      <c r="U173" s="164">
        <v>1</v>
      </c>
      <c r="V173" s="165">
        <v>1</v>
      </c>
      <c r="W173" s="166">
        <v>-2.5</v>
      </c>
      <c r="X173" s="279">
        <f>M195+M173+A195</f>
        <v>0</v>
      </c>
      <c r="Y173" s="232">
        <f>O173</f>
        <v>5</v>
      </c>
      <c r="Z173" s="280">
        <f>MATCH(M195,{-40000,-0.9999999999,1,40000},1)-1+MATCH(M173,{-40000,-0.9999999999,1,40000},1)-1+MATCH(A195,{-40000,-0.9999999999,1,40000},1)-1</f>
        <v>4</v>
      </c>
      <c r="AA173" s="280">
        <f>MATCH(X173,{-40000,-9.9999999999,-6.9999999999,-2.9999999999,3,7,10,40000},1)/2-0.5</f>
        <v>1.5</v>
      </c>
      <c r="AB173" s="232">
        <f>U173</f>
        <v>1</v>
      </c>
      <c r="AC173" s="280">
        <f>6-Z173</f>
        <v>2</v>
      </c>
      <c r="AD173" s="280">
        <f>3-AA173</f>
        <v>1.5</v>
      </c>
    </row>
    <row r="174" spans="1:30" ht="16.5" customHeight="1">
      <c r="A174" s="157">
        <v>-10.5</v>
      </c>
      <c r="B174" s="158">
        <v>0</v>
      </c>
      <c r="C174" s="159">
        <v>2</v>
      </c>
      <c r="D174" s="216" t="s">
        <v>172</v>
      </c>
      <c r="E174" s="161" t="s">
        <v>31</v>
      </c>
      <c r="F174" s="162">
        <v>12</v>
      </c>
      <c r="G174" s="163"/>
      <c r="H174" s="163">
        <v>920</v>
      </c>
      <c r="I174" s="164">
        <v>6</v>
      </c>
      <c r="J174" s="165">
        <v>4</v>
      </c>
      <c r="K174" s="166">
        <v>10.5</v>
      </c>
      <c r="L174" s="28"/>
      <c r="M174" s="157">
        <v>-7.5</v>
      </c>
      <c r="N174" s="158">
        <v>0</v>
      </c>
      <c r="O174" s="159">
        <v>6</v>
      </c>
      <c r="P174" s="216" t="s">
        <v>43</v>
      </c>
      <c r="Q174" s="161" t="s">
        <v>31</v>
      </c>
      <c r="R174" s="162">
        <v>9</v>
      </c>
      <c r="S174" s="163"/>
      <c r="T174" s="163">
        <v>600</v>
      </c>
      <c r="U174" s="164">
        <v>7</v>
      </c>
      <c r="V174" s="165">
        <v>4</v>
      </c>
      <c r="W174" s="166">
        <v>7.5</v>
      </c>
      <c r="X174" s="279">
        <f>M196+M174+A196</f>
        <v>-13.5</v>
      </c>
      <c r="Y174" s="232">
        <f>O174</f>
        <v>6</v>
      </c>
      <c r="Z174" s="280">
        <f>MATCH(M196,{-40000,-0.9999999999,1,40000},1)-1+MATCH(M174,{-40000,-0.9999999999,1,40000},1)-1+MATCH(A196,{-40000,-0.9999999999,1,40000},1)-1</f>
        <v>2</v>
      </c>
      <c r="AA174" s="280">
        <f>MATCH(X174,{-40000,-9.9999999999,-6.9999999999,-2.9999999999,3,7,10,40000},1)/2-0.5</f>
        <v>0</v>
      </c>
      <c r="AB174" s="232">
        <f>U174</f>
        <v>7</v>
      </c>
      <c r="AC174" s="280">
        <f>6-Z174</f>
        <v>4</v>
      </c>
      <c r="AD174" s="280">
        <f>3-AA174</f>
        <v>3</v>
      </c>
    </row>
    <row r="175" spans="1:30" ht="16.5" customHeight="1">
      <c r="A175" s="157">
        <v>3</v>
      </c>
      <c r="B175" s="158">
        <v>2</v>
      </c>
      <c r="C175" s="159">
        <v>3</v>
      </c>
      <c r="D175" s="216" t="s">
        <v>1472</v>
      </c>
      <c r="E175" s="161" t="s">
        <v>31</v>
      </c>
      <c r="F175" s="162">
        <v>12</v>
      </c>
      <c r="G175" s="163">
        <v>50</v>
      </c>
      <c r="H175" s="163"/>
      <c r="I175" s="164">
        <v>5</v>
      </c>
      <c r="J175" s="165">
        <v>2</v>
      </c>
      <c r="K175" s="166">
        <v>-3</v>
      </c>
      <c r="L175" s="28"/>
      <c r="M175" s="157">
        <v>2.5</v>
      </c>
      <c r="N175" s="158">
        <v>3</v>
      </c>
      <c r="O175" s="159">
        <v>4</v>
      </c>
      <c r="P175" s="224" t="s">
        <v>69</v>
      </c>
      <c r="Q175" s="161" t="s">
        <v>31</v>
      </c>
      <c r="R175" s="162">
        <v>8</v>
      </c>
      <c r="S175" s="163"/>
      <c r="T175" s="163">
        <v>120</v>
      </c>
      <c r="U175" s="164">
        <v>2</v>
      </c>
      <c r="V175" s="165">
        <v>1</v>
      </c>
      <c r="W175" s="166">
        <v>-2.5</v>
      </c>
      <c r="X175" s="279">
        <f>M197+M175+A197</f>
        <v>6.75</v>
      </c>
      <c r="Y175" s="232">
        <f>O175</f>
        <v>4</v>
      </c>
      <c r="Z175" s="280">
        <f>MATCH(M197,{-40000,-0.9999999999,1,40000},1)-1+MATCH(M175,{-40000,-0.9999999999,1,40000},1)-1+MATCH(A197,{-40000,-0.9999999999,1,40000},1)-1</f>
        <v>6</v>
      </c>
      <c r="AA175" s="280">
        <f>MATCH(X175,{-40000,-9.9999999999,-6.9999999999,-2.9999999999,3,7,10,40000},1)/2-0.5</f>
        <v>2</v>
      </c>
      <c r="AB175" s="232">
        <f>U175</f>
        <v>2</v>
      </c>
      <c r="AC175" s="280">
        <f>6-Z175</f>
        <v>0</v>
      </c>
      <c r="AD175" s="280">
        <f>3-AA175</f>
        <v>1</v>
      </c>
    </row>
    <row r="176" spans="1:24" s="41" customFormat="1" ht="9.75" customHeight="1">
      <c r="A176" s="226"/>
      <c r="B176" s="227"/>
      <c r="C176" s="49"/>
      <c r="D176" s="50"/>
      <c r="E176" s="51"/>
      <c r="F176" s="52"/>
      <c r="G176" s="53"/>
      <c r="H176" s="53"/>
      <c r="I176" s="49"/>
      <c r="J176" s="227"/>
      <c r="K176" s="226"/>
      <c r="L176" s="28"/>
      <c r="M176" s="226"/>
      <c r="N176" s="227"/>
      <c r="O176" s="49"/>
      <c r="P176" s="50"/>
      <c r="Q176" s="51"/>
      <c r="R176" s="52"/>
      <c r="S176" s="53"/>
      <c r="T176" s="53"/>
      <c r="U176" s="49"/>
      <c r="V176" s="227"/>
      <c r="W176" s="226"/>
      <c r="X176" s="276"/>
    </row>
    <row r="177" spans="1:24" s="41" customFormat="1" ht="15">
      <c r="A177" s="20"/>
      <c r="B177" s="21" t="s">
        <v>5</v>
      </c>
      <c r="C177" s="22"/>
      <c r="D177" s="21"/>
      <c r="E177" s="23" t="s">
        <v>398</v>
      </c>
      <c r="F177" s="24"/>
      <c r="G177" s="25" t="s">
        <v>7</v>
      </c>
      <c r="H177" s="25"/>
      <c r="I177" s="26" t="s">
        <v>8</v>
      </c>
      <c r="J177" s="26"/>
      <c r="K177" s="27"/>
      <c r="L177" s="28">
        <v>150</v>
      </c>
      <c r="M177" s="20"/>
      <c r="N177" s="21" t="s">
        <v>5</v>
      </c>
      <c r="O177" s="22"/>
      <c r="P177" s="21"/>
      <c r="Q177" s="23" t="s">
        <v>399</v>
      </c>
      <c r="R177" s="24"/>
      <c r="S177" s="25" t="s">
        <v>7</v>
      </c>
      <c r="T177" s="25"/>
      <c r="U177" s="26" t="s">
        <v>10</v>
      </c>
      <c r="V177" s="26"/>
      <c r="W177" s="27"/>
      <c r="X177" s="276"/>
    </row>
    <row r="178" spans="1:24" s="41" customFormat="1" ht="12.75">
      <c r="A178" s="30"/>
      <c r="B178" s="30"/>
      <c r="C178" s="31"/>
      <c r="D178" s="32"/>
      <c r="E178" s="32"/>
      <c r="F178" s="32"/>
      <c r="G178" s="33" t="s">
        <v>11</v>
      </c>
      <c r="H178" s="33"/>
      <c r="I178" s="26" t="s">
        <v>12</v>
      </c>
      <c r="J178" s="26"/>
      <c r="K178" s="27"/>
      <c r="L178" s="28">
        <v>150</v>
      </c>
      <c r="M178" s="30"/>
      <c r="N178" s="30"/>
      <c r="O178" s="31"/>
      <c r="P178" s="32"/>
      <c r="Q178" s="32"/>
      <c r="R178" s="32"/>
      <c r="S178" s="33" t="s">
        <v>11</v>
      </c>
      <c r="T178" s="33"/>
      <c r="U178" s="26" t="s">
        <v>13</v>
      </c>
      <c r="V178" s="26"/>
      <c r="W178" s="27"/>
      <c r="X178" s="276"/>
    </row>
    <row r="179" spans="1:24" s="41" customFormat="1" ht="4.5" customHeight="1">
      <c r="A179" s="235"/>
      <c r="B179" s="236"/>
      <c r="C179" s="237"/>
      <c r="D179" s="238"/>
      <c r="E179" s="239"/>
      <c r="F179" s="240"/>
      <c r="G179" s="241"/>
      <c r="H179" s="241"/>
      <c r="I179" s="237"/>
      <c r="J179" s="236"/>
      <c r="K179" s="242"/>
      <c r="L179" s="28"/>
      <c r="M179" s="235"/>
      <c r="N179" s="236"/>
      <c r="O179" s="237"/>
      <c r="P179" s="238"/>
      <c r="Q179" s="239"/>
      <c r="R179" s="240"/>
      <c r="S179" s="241"/>
      <c r="T179" s="241"/>
      <c r="U179" s="237"/>
      <c r="V179" s="236"/>
      <c r="W179" s="242"/>
      <c r="X179" s="276"/>
    </row>
    <row r="180" spans="1:24" s="41" customFormat="1" ht="12.75" customHeight="1">
      <c r="A180" s="243"/>
      <c r="B180" s="34"/>
      <c r="C180" s="35"/>
      <c r="D180" s="244"/>
      <c r="E180" s="245" t="s">
        <v>14</v>
      </c>
      <c r="F180" s="37" t="s">
        <v>1322</v>
      </c>
      <c r="G180" s="38"/>
      <c r="H180" s="44"/>
      <c r="I180" s="44"/>
      <c r="J180" s="34"/>
      <c r="K180" s="246"/>
      <c r="L180" s="40"/>
      <c r="M180" s="243"/>
      <c r="N180" s="34"/>
      <c r="O180" s="35"/>
      <c r="P180" s="244"/>
      <c r="Q180" s="245" t="s">
        <v>14</v>
      </c>
      <c r="R180" s="37" t="s">
        <v>1473</v>
      </c>
      <c r="S180" s="38"/>
      <c r="T180" s="44"/>
      <c r="U180" s="44"/>
      <c r="V180" s="34"/>
      <c r="W180" s="246"/>
      <c r="X180" s="276"/>
    </row>
    <row r="181" spans="1:24" s="41" customFormat="1" ht="12.75" customHeight="1">
      <c r="A181" s="243"/>
      <c r="B181" s="34"/>
      <c r="C181" s="35"/>
      <c r="D181" s="244"/>
      <c r="E181" s="247" t="s">
        <v>15</v>
      </c>
      <c r="F181" s="37" t="s">
        <v>1474</v>
      </c>
      <c r="G181" s="248"/>
      <c r="H181" s="44"/>
      <c r="I181" s="44"/>
      <c r="J181" s="34"/>
      <c r="K181" s="246"/>
      <c r="L181" s="40"/>
      <c r="M181" s="243"/>
      <c r="N181" s="34"/>
      <c r="O181" s="35"/>
      <c r="P181" s="244"/>
      <c r="Q181" s="247" t="s">
        <v>15</v>
      </c>
      <c r="R181" s="37" t="s">
        <v>101</v>
      </c>
      <c r="S181" s="248"/>
      <c r="T181" s="44"/>
      <c r="U181" s="44"/>
      <c r="V181" s="34"/>
      <c r="W181" s="246"/>
      <c r="X181" s="276"/>
    </row>
    <row r="182" spans="1:24" s="41" customFormat="1" ht="12.75" customHeight="1">
      <c r="A182" s="243"/>
      <c r="B182" s="34"/>
      <c r="C182" s="35"/>
      <c r="D182" s="244"/>
      <c r="E182" s="247" t="s">
        <v>16</v>
      </c>
      <c r="F182" s="37" t="s">
        <v>607</v>
      </c>
      <c r="G182" s="38"/>
      <c r="H182" s="44"/>
      <c r="I182" s="44"/>
      <c r="J182" s="34"/>
      <c r="K182" s="246"/>
      <c r="L182" s="40"/>
      <c r="M182" s="243"/>
      <c r="N182" s="34"/>
      <c r="O182" s="35"/>
      <c r="P182" s="244"/>
      <c r="Q182" s="247" t="s">
        <v>16</v>
      </c>
      <c r="R182" s="37" t="s">
        <v>1475</v>
      </c>
      <c r="S182" s="38"/>
      <c r="T182" s="44"/>
      <c r="U182" s="44"/>
      <c r="V182" s="34"/>
      <c r="W182" s="246"/>
      <c r="X182" s="276"/>
    </row>
    <row r="183" spans="1:24" s="41" customFormat="1" ht="12.75" customHeight="1">
      <c r="A183" s="243"/>
      <c r="B183" s="34"/>
      <c r="C183" s="35"/>
      <c r="D183" s="244"/>
      <c r="E183" s="245" t="s">
        <v>18</v>
      </c>
      <c r="F183" s="37" t="s">
        <v>157</v>
      </c>
      <c r="G183" s="38"/>
      <c r="H183" s="44"/>
      <c r="I183" s="44"/>
      <c r="J183" s="34"/>
      <c r="K183" s="246"/>
      <c r="L183" s="40"/>
      <c r="M183" s="243"/>
      <c r="N183" s="34"/>
      <c r="O183" s="35"/>
      <c r="P183" s="244"/>
      <c r="Q183" s="245" t="s">
        <v>18</v>
      </c>
      <c r="R183" s="37" t="s">
        <v>1476</v>
      </c>
      <c r="S183" s="38"/>
      <c r="T183" s="44"/>
      <c r="U183" s="44"/>
      <c r="V183" s="34"/>
      <c r="W183" s="246"/>
      <c r="X183" s="276"/>
    </row>
    <row r="184" spans="1:24" s="41" customFormat="1" ht="12.75" customHeight="1">
      <c r="A184" s="250" t="s">
        <v>14</v>
      </c>
      <c r="B184" s="251" t="s">
        <v>1477</v>
      </c>
      <c r="C184" s="35"/>
      <c r="D184" s="244"/>
      <c r="F184" s="38"/>
      <c r="G184" s="245" t="s">
        <v>14</v>
      </c>
      <c r="H184" s="252" t="s">
        <v>569</v>
      </c>
      <c r="I184" s="38"/>
      <c r="J184" s="248"/>
      <c r="K184" s="246"/>
      <c r="L184" s="40"/>
      <c r="M184" s="250" t="s">
        <v>14</v>
      </c>
      <c r="N184" s="251" t="s">
        <v>289</v>
      </c>
      <c r="O184" s="35"/>
      <c r="P184" s="244"/>
      <c r="R184" s="38"/>
      <c r="S184" s="245" t="s">
        <v>14</v>
      </c>
      <c r="T184" s="253" t="s">
        <v>1478</v>
      </c>
      <c r="U184" s="38"/>
      <c r="V184" s="248"/>
      <c r="W184" s="246"/>
      <c r="X184" s="276"/>
    </row>
    <row r="185" spans="1:24" s="41" customFormat="1" ht="12.75" customHeight="1">
      <c r="A185" s="254" t="s">
        <v>15</v>
      </c>
      <c r="B185" s="251" t="s">
        <v>968</v>
      </c>
      <c r="C185" s="47"/>
      <c r="D185" s="244"/>
      <c r="F185" s="255"/>
      <c r="G185" s="247" t="s">
        <v>15</v>
      </c>
      <c r="H185" s="253" t="s">
        <v>285</v>
      </c>
      <c r="I185" s="38"/>
      <c r="J185" s="248"/>
      <c r="K185" s="246"/>
      <c r="L185" s="40"/>
      <c r="M185" s="254" t="s">
        <v>15</v>
      </c>
      <c r="N185" s="251" t="s">
        <v>1479</v>
      </c>
      <c r="O185" s="47"/>
      <c r="P185" s="244"/>
      <c r="R185" s="255"/>
      <c r="S185" s="247" t="s">
        <v>15</v>
      </c>
      <c r="T185" s="253" t="s">
        <v>55</v>
      </c>
      <c r="U185" s="38"/>
      <c r="V185" s="248"/>
      <c r="W185" s="246"/>
      <c r="X185" s="276"/>
    </row>
    <row r="186" spans="1:24" s="41" customFormat="1" ht="12.75" customHeight="1">
      <c r="A186" s="254" t="s">
        <v>16</v>
      </c>
      <c r="B186" s="251" t="s">
        <v>1480</v>
      </c>
      <c r="C186" s="35"/>
      <c r="D186" s="244"/>
      <c r="F186" s="255"/>
      <c r="G186" s="247" t="s">
        <v>16</v>
      </c>
      <c r="H186" s="253" t="s">
        <v>494</v>
      </c>
      <c r="I186" s="38"/>
      <c r="J186" s="38"/>
      <c r="K186" s="246"/>
      <c r="L186" s="40"/>
      <c r="M186" s="254" t="s">
        <v>16</v>
      </c>
      <c r="N186" s="256" t="s">
        <v>412</v>
      </c>
      <c r="O186" s="35"/>
      <c r="P186" s="244"/>
      <c r="R186" s="255"/>
      <c r="S186" s="247" t="s">
        <v>16</v>
      </c>
      <c r="T186" s="253" t="s">
        <v>893</v>
      </c>
      <c r="U186" s="38"/>
      <c r="V186" s="38"/>
      <c r="W186" s="246"/>
      <c r="X186" s="276"/>
    </row>
    <row r="187" spans="1:24" s="41" customFormat="1" ht="12.75" customHeight="1">
      <c r="A187" s="250" t="s">
        <v>18</v>
      </c>
      <c r="B187" s="251" t="s">
        <v>625</v>
      </c>
      <c r="C187" s="47"/>
      <c r="D187" s="244"/>
      <c r="F187" s="38"/>
      <c r="G187" s="245" t="s">
        <v>18</v>
      </c>
      <c r="H187" s="253" t="s">
        <v>1481</v>
      </c>
      <c r="I187" s="110"/>
      <c r="J187" s="124" t="s">
        <v>154</v>
      </c>
      <c r="K187" s="112"/>
      <c r="L187" s="40"/>
      <c r="M187" s="250" t="s">
        <v>18</v>
      </c>
      <c r="N187" s="251" t="s">
        <v>1482</v>
      </c>
      <c r="O187" s="47"/>
      <c r="P187" s="244"/>
      <c r="R187" s="38"/>
      <c r="S187" s="245" t="s">
        <v>18</v>
      </c>
      <c r="T187" s="252" t="s">
        <v>77</v>
      </c>
      <c r="U187" s="110"/>
      <c r="V187" s="124" t="s">
        <v>154</v>
      </c>
      <c r="W187" s="112"/>
      <c r="X187" s="276"/>
    </row>
    <row r="188" spans="1:24" s="41" customFormat="1" ht="12.75" customHeight="1">
      <c r="A188" s="257"/>
      <c r="B188" s="47"/>
      <c r="C188" s="245"/>
      <c r="D188" s="244"/>
      <c r="E188" s="245" t="s">
        <v>14</v>
      </c>
      <c r="F188" s="37" t="s">
        <v>1483</v>
      </c>
      <c r="G188" s="38"/>
      <c r="H188" s="258"/>
      <c r="I188" s="128" t="s">
        <v>23</v>
      </c>
      <c r="J188" s="129" t="s">
        <v>1484</v>
      </c>
      <c r="K188" s="112"/>
      <c r="L188" s="40"/>
      <c r="M188" s="257"/>
      <c r="N188" s="47"/>
      <c r="O188" s="245"/>
      <c r="P188" s="244"/>
      <c r="Q188" s="245" t="s">
        <v>14</v>
      </c>
      <c r="R188" s="37" t="s">
        <v>683</v>
      </c>
      <c r="S188" s="38"/>
      <c r="T188" s="258"/>
      <c r="U188" s="128" t="s">
        <v>23</v>
      </c>
      <c r="V188" s="129" t="s">
        <v>1485</v>
      </c>
      <c r="W188" s="112"/>
      <c r="X188" s="276"/>
    </row>
    <row r="189" spans="1:24" s="41" customFormat="1" ht="12.75" customHeight="1">
      <c r="A189" s="243"/>
      <c r="B189" s="130" t="s">
        <v>25</v>
      </c>
      <c r="C189" s="35"/>
      <c r="D189" s="244"/>
      <c r="E189" s="247" t="s">
        <v>15</v>
      </c>
      <c r="F189" s="37" t="s">
        <v>1284</v>
      </c>
      <c r="G189" s="38"/>
      <c r="H189" s="44"/>
      <c r="I189" s="128" t="s">
        <v>27</v>
      </c>
      <c r="J189" s="131" t="s">
        <v>1484</v>
      </c>
      <c r="K189" s="112"/>
      <c r="L189" s="40"/>
      <c r="M189" s="243"/>
      <c r="N189" s="130" t="s">
        <v>25</v>
      </c>
      <c r="O189" s="35"/>
      <c r="P189" s="244"/>
      <c r="Q189" s="247" t="s">
        <v>15</v>
      </c>
      <c r="R189" s="37" t="s">
        <v>526</v>
      </c>
      <c r="S189" s="38"/>
      <c r="T189" s="44"/>
      <c r="U189" s="128" t="s">
        <v>27</v>
      </c>
      <c r="V189" s="131" t="s">
        <v>1486</v>
      </c>
      <c r="W189" s="112"/>
      <c r="X189" s="276"/>
    </row>
    <row r="190" spans="1:24" s="41" customFormat="1" ht="12.75" customHeight="1">
      <c r="A190" s="243"/>
      <c r="B190" s="130" t="s">
        <v>1487</v>
      </c>
      <c r="C190" s="35"/>
      <c r="D190" s="244"/>
      <c r="E190" s="247" t="s">
        <v>16</v>
      </c>
      <c r="F190" s="37" t="s">
        <v>1488</v>
      </c>
      <c r="G190" s="248"/>
      <c r="H190" s="44"/>
      <c r="I190" s="128" t="s">
        <v>30</v>
      </c>
      <c r="J190" s="131" t="s">
        <v>1489</v>
      </c>
      <c r="K190" s="112"/>
      <c r="L190" s="40"/>
      <c r="M190" s="243"/>
      <c r="N190" s="130" t="s">
        <v>1490</v>
      </c>
      <c r="O190" s="35"/>
      <c r="P190" s="244"/>
      <c r="Q190" s="247" t="s">
        <v>16</v>
      </c>
      <c r="R190" s="37" t="s">
        <v>218</v>
      </c>
      <c r="S190" s="248"/>
      <c r="T190" s="44"/>
      <c r="U190" s="128" t="s">
        <v>30</v>
      </c>
      <c r="V190" s="131" t="s">
        <v>1491</v>
      </c>
      <c r="W190" s="112"/>
      <c r="X190" s="276"/>
    </row>
    <row r="191" spans="1:24" s="41" customFormat="1" ht="12.75" customHeight="1">
      <c r="A191" s="259"/>
      <c r="B191" s="45"/>
      <c r="C191" s="45"/>
      <c r="D191" s="244"/>
      <c r="E191" s="245" t="s">
        <v>18</v>
      </c>
      <c r="F191" s="251" t="s">
        <v>101</v>
      </c>
      <c r="G191" s="45"/>
      <c r="H191" s="45"/>
      <c r="I191" s="134" t="s">
        <v>31</v>
      </c>
      <c r="J191" s="131" t="s">
        <v>1489</v>
      </c>
      <c r="K191" s="135"/>
      <c r="L191" s="48"/>
      <c r="M191" s="259"/>
      <c r="N191" s="45"/>
      <c r="O191" s="45"/>
      <c r="P191" s="244"/>
      <c r="Q191" s="245" t="s">
        <v>18</v>
      </c>
      <c r="R191" s="251" t="s">
        <v>608</v>
      </c>
      <c r="S191" s="45"/>
      <c r="T191" s="45"/>
      <c r="U191" s="134" t="s">
        <v>31</v>
      </c>
      <c r="V191" s="131" t="s">
        <v>1492</v>
      </c>
      <c r="W191" s="135"/>
      <c r="X191" s="276"/>
    </row>
    <row r="192" spans="1:23" ht="4.5" customHeight="1">
      <c r="A192" s="260"/>
      <c r="B192" s="261"/>
      <c r="C192" s="262"/>
      <c r="D192" s="263"/>
      <c r="E192" s="264"/>
      <c r="F192" s="265"/>
      <c r="G192" s="266"/>
      <c r="H192" s="266"/>
      <c r="I192" s="262"/>
      <c r="J192" s="261"/>
      <c r="K192" s="267"/>
      <c r="M192" s="260"/>
      <c r="N192" s="261"/>
      <c r="O192" s="262"/>
      <c r="P192" s="263"/>
      <c r="Q192" s="264"/>
      <c r="R192" s="265"/>
      <c r="S192" s="266"/>
      <c r="T192" s="266"/>
      <c r="U192" s="262"/>
      <c r="V192" s="261"/>
      <c r="W192" s="267"/>
    </row>
    <row r="193" spans="1:23" ht="14.25" customHeight="1">
      <c r="A193" s="146"/>
      <c r="B193" s="146" t="s">
        <v>32</v>
      </c>
      <c r="C193" s="147"/>
      <c r="D193" s="148" t="s">
        <v>33</v>
      </c>
      <c r="E193" s="148" t="s">
        <v>34</v>
      </c>
      <c r="F193" s="148" t="s">
        <v>35</v>
      </c>
      <c r="G193" s="149" t="s">
        <v>36</v>
      </c>
      <c r="H193" s="150"/>
      <c r="I193" s="147" t="s">
        <v>37</v>
      </c>
      <c r="J193" s="148" t="s">
        <v>32</v>
      </c>
      <c r="K193" s="146" t="s">
        <v>38</v>
      </c>
      <c r="L193" s="28">
        <v>150</v>
      </c>
      <c r="M193" s="146"/>
      <c r="N193" s="146" t="s">
        <v>32</v>
      </c>
      <c r="O193" s="147"/>
      <c r="P193" s="148" t="s">
        <v>33</v>
      </c>
      <c r="Q193" s="148" t="s">
        <v>34</v>
      </c>
      <c r="R193" s="148" t="s">
        <v>35</v>
      </c>
      <c r="S193" s="149" t="s">
        <v>36</v>
      </c>
      <c r="T193" s="150"/>
      <c r="U193" s="147" t="s">
        <v>37</v>
      </c>
      <c r="V193" s="148" t="s">
        <v>32</v>
      </c>
      <c r="W193" s="146" t="s">
        <v>38</v>
      </c>
    </row>
    <row r="194" spans="1:23" ht="14.25" customHeight="1">
      <c r="A194" s="152" t="s">
        <v>38</v>
      </c>
      <c r="B194" s="213" t="s">
        <v>39</v>
      </c>
      <c r="C194" s="214" t="s">
        <v>40</v>
      </c>
      <c r="D194" s="215" t="s">
        <v>41</v>
      </c>
      <c r="E194" s="215" t="s">
        <v>42</v>
      </c>
      <c r="F194" s="215"/>
      <c r="G194" s="155" t="s">
        <v>40</v>
      </c>
      <c r="H194" s="155" t="s">
        <v>37</v>
      </c>
      <c r="I194" s="153"/>
      <c r="J194" s="152" t="s">
        <v>39</v>
      </c>
      <c r="K194" s="152"/>
      <c r="L194" s="28">
        <v>150</v>
      </c>
      <c r="M194" s="152" t="s">
        <v>38</v>
      </c>
      <c r="N194" s="213" t="s">
        <v>39</v>
      </c>
      <c r="O194" s="214" t="s">
        <v>40</v>
      </c>
      <c r="P194" s="215" t="s">
        <v>41</v>
      </c>
      <c r="Q194" s="215" t="s">
        <v>42</v>
      </c>
      <c r="R194" s="215"/>
      <c r="S194" s="155" t="s">
        <v>40</v>
      </c>
      <c r="T194" s="155" t="s">
        <v>37</v>
      </c>
      <c r="U194" s="153"/>
      <c r="V194" s="152" t="s">
        <v>39</v>
      </c>
      <c r="W194" s="152"/>
    </row>
    <row r="195" spans="1:23" ht="16.5" customHeight="1">
      <c r="A195" s="157">
        <v>-5.5</v>
      </c>
      <c r="B195" s="158">
        <v>0</v>
      </c>
      <c r="C195" s="159">
        <v>5</v>
      </c>
      <c r="D195" s="224" t="s">
        <v>43</v>
      </c>
      <c r="E195" s="161" t="s">
        <v>31</v>
      </c>
      <c r="F195" s="162">
        <v>9</v>
      </c>
      <c r="G195" s="163"/>
      <c r="H195" s="163">
        <v>400</v>
      </c>
      <c r="I195" s="164">
        <v>1</v>
      </c>
      <c r="J195" s="165">
        <v>4</v>
      </c>
      <c r="K195" s="166">
        <v>5.5</v>
      </c>
      <c r="L195" s="28"/>
      <c r="M195" s="157">
        <v>3</v>
      </c>
      <c r="N195" s="158">
        <v>3</v>
      </c>
      <c r="O195" s="159">
        <v>5</v>
      </c>
      <c r="P195" s="224" t="s">
        <v>43</v>
      </c>
      <c r="Q195" s="161" t="s">
        <v>23</v>
      </c>
      <c r="R195" s="162">
        <v>9</v>
      </c>
      <c r="S195" s="163">
        <v>600</v>
      </c>
      <c r="T195" s="163"/>
      <c r="U195" s="164">
        <v>1</v>
      </c>
      <c r="V195" s="165">
        <v>1</v>
      </c>
      <c r="W195" s="166">
        <v>-3</v>
      </c>
    </row>
    <row r="196" spans="1:23" ht="16.5" customHeight="1">
      <c r="A196" s="157">
        <v>3</v>
      </c>
      <c r="B196" s="158">
        <v>4</v>
      </c>
      <c r="C196" s="159">
        <v>6</v>
      </c>
      <c r="D196" s="216" t="s">
        <v>305</v>
      </c>
      <c r="E196" s="161" t="s">
        <v>23</v>
      </c>
      <c r="F196" s="162">
        <v>8</v>
      </c>
      <c r="G196" s="163"/>
      <c r="H196" s="163">
        <v>50</v>
      </c>
      <c r="I196" s="164">
        <v>7</v>
      </c>
      <c r="J196" s="165">
        <v>0</v>
      </c>
      <c r="K196" s="166">
        <v>-3</v>
      </c>
      <c r="L196" s="28"/>
      <c r="M196" s="157">
        <v>-9</v>
      </c>
      <c r="N196" s="158">
        <v>0</v>
      </c>
      <c r="O196" s="159">
        <v>6</v>
      </c>
      <c r="P196" s="216" t="s">
        <v>43</v>
      </c>
      <c r="Q196" s="161" t="s">
        <v>27</v>
      </c>
      <c r="R196" s="162">
        <v>8</v>
      </c>
      <c r="S196" s="163"/>
      <c r="T196" s="163">
        <v>100</v>
      </c>
      <c r="U196" s="164">
        <v>7</v>
      </c>
      <c r="V196" s="165">
        <v>4</v>
      </c>
      <c r="W196" s="166">
        <v>9</v>
      </c>
    </row>
    <row r="197" spans="1:23" ht="16.5" customHeight="1">
      <c r="A197" s="157">
        <v>1.25</v>
      </c>
      <c r="B197" s="158">
        <v>2</v>
      </c>
      <c r="C197" s="159">
        <v>4</v>
      </c>
      <c r="D197" s="216" t="s">
        <v>305</v>
      </c>
      <c r="E197" s="161" t="s">
        <v>23</v>
      </c>
      <c r="F197" s="162">
        <v>7</v>
      </c>
      <c r="G197" s="163"/>
      <c r="H197" s="163">
        <v>100</v>
      </c>
      <c r="I197" s="164">
        <v>2</v>
      </c>
      <c r="J197" s="165">
        <v>2</v>
      </c>
      <c r="K197" s="166">
        <v>-1.25</v>
      </c>
      <c r="L197" s="28"/>
      <c r="M197" s="157">
        <v>3</v>
      </c>
      <c r="N197" s="158">
        <v>3</v>
      </c>
      <c r="O197" s="159">
        <v>4</v>
      </c>
      <c r="P197" s="224" t="s">
        <v>43</v>
      </c>
      <c r="Q197" s="161" t="s">
        <v>27</v>
      </c>
      <c r="R197" s="162">
        <v>9</v>
      </c>
      <c r="S197" s="163">
        <v>600</v>
      </c>
      <c r="T197" s="163"/>
      <c r="U197" s="164">
        <v>2</v>
      </c>
      <c r="V197" s="165">
        <v>1</v>
      </c>
      <c r="W197" s="166">
        <v>-3</v>
      </c>
    </row>
    <row r="198" spans="1:28" s="41" customFormat="1" ht="30" customHeight="1">
      <c r="A198" s="226"/>
      <c r="B198" s="227"/>
      <c r="C198" s="49"/>
      <c r="D198" s="50"/>
      <c r="E198" s="51"/>
      <c r="F198" s="29"/>
      <c r="G198" s="53"/>
      <c r="H198" s="53"/>
      <c r="I198" s="49"/>
      <c r="J198" s="227"/>
      <c r="K198" s="226"/>
      <c r="L198" s="28"/>
      <c r="M198" s="226"/>
      <c r="N198" s="227"/>
      <c r="O198" s="49"/>
      <c r="P198" s="50"/>
      <c r="Q198" s="51"/>
      <c r="R198" s="52"/>
      <c r="S198" s="53"/>
      <c r="T198" s="53"/>
      <c r="U198" s="49"/>
      <c r="V198" s="227"/>
      <c r="W198" s="226"/>
      <c r="X198" s="275"/>
      <c r="Y198" s="29"/>
      <c r="Z198" s="29"/>
      <c r="AA198" s="29"/>
      <c r="AB198" s="29"/>
    </row>
    <row r="199" spans="1:28" s="41" customFormat="1" ht="15">
      <c r="A199" s="20"/>
      <c r="B199" s="21" t="s">
        <v>5</v>
      </c>
      <c r="C199" s="22"/>
      <c r="D199" s="21"/>
      <c r="E199" s="23" t="s">
        <v>1298</v>
      </c>
      <c r="F199" s="24"/>
      <c r="G199" s="25" t="s">
        <v>7</v>
      </c>
      <c r="H199" s="25"/>
      <c r="I199" s="26" t="s">
        <v>46</v>
      </c>
      <c r="J199" s="26"/>
      <c r="K199" s="27"/>
      <c r="L199" s="28">
        <v>150</v>
      </c>
      <c r="M199" s="20"/>
      <c r="N199" s="21" t="s">
        <v>5</v>
      </c>
      <c r="O199" s="22"/>
      <c r="P199" s="21"/>
      <c r="Q199" s="23" t="s">
        <v>1299</v>
      </c>
      <c r="R199" s="24"/>
      <c r="S199" s="25" t="s">
        <v>7</v>
      </c>
      <c r="T199" s="25"/>
      <c r="U199" s="26" t="s">
        <v>48</v>
      </c>
      <c r="V199" s="26"/>
      <c r="W199" s="27"/>
      <c r="X199" s="275"/>
      <c r="Y199" s="29"/>
      <c r="Z199" s="29"/>
      <c r="AA199" s="29"/>
      <c r="AB199" s="29"/>
    </row>
    <row r="200" spans="1:28" s="41" customFormat="1" ht="12.75">
      <c r="A200" s="30"/>
      <c r="B200" s="30"/>
      <c r="C200" s="31"/>
      <c r="D200" s="32"/>
      <c r="E200" s="32"/>
      <c r="F200" s="32"/>
      <c r="G200" s="33" t="s">
        <v>11</v>
      </c>
      <c r="H200" s="33"/>
      <c r="I200" s="26" t="s">
        <v>49</v>
      </c>
      <c r="J200" s="26"/>
      <c r="K200" s="27"/>
      <c r="L200" s="28">
        <v>150</v>
      </c>
      <c r="M200" s="30"/>
      <c r="N200" s="30"/>
      <c r="O200" s="31"/>
      <c r="P200" s="32"/>
      <c r="Q200" s="32"/>
      <c r="R200" s="32"/>
      <c r="S200" s="33" t="s">
        <v>11</v>
      </c>
      <c r="T200" s="33"/>
      <c r="U200" s="26" t="s">
        <v>50</v>
      </c>
      <c r="V200" s="26"/>
      <c r="W200" s="27"/>
      <c r="X200" s="275"/>
      <c r="Y200" s="29"/>
      <c r="Z200" s="29"/>
      <c r="AA200" s="29"/>
      <c r="AB200" s="29"/>
    </row>
    <row r="201" spans="1:28" s="41" customFormat="1" ht="4.5" customHeight="1">
      <c r="A201" s="235"/>
      <c r="B201" s="236"/>
      <c r="C201" s="237"/>
      <c r="D201" s="238"/>
      <c r="E201" s="239"/>
      <c r="F201" s="240"/>
      <c r="G201" s="241"/>
      <c r="H201" s="241"/>
      <c r="I201" s="237"/>
      <c r="J201" s="236"/>
      <c r="K201" s="242"/>
      <c r="L201" s="28"/>
      <c r="M201" s="235"/>
      <c r="N201" s="236"/>
      <c r="O201" s="237"/>
      <c r="P201" s="238"/>
      <c r="Q201" s="239"/>
      <c r="R201" s="240"/>
      <c r="S201" s="241"/>
      <c r="T201" s="241"/>
      <c r="U201" s="237"/>
      <c r="V201" s="236"/>
      <c r="W201" s="242"/>
      <c r="X201" s="275"/>
      <c r="Y201" s="29"/>
      <c r="Z201" s="29"/>
      <c r="AA201" s="29"/>
      <c r="AB201" s="29"/>
    </row>
    <row r="202" spans="1:24" s="41" customFormat="1" ht="12.75" customHeight="1">
      <c r="A202" s="243"/>
      <c r="B202" s="34"/>
      <c r="C202" s="35"/>
      <c r="D202" s="244"/>
      <c r="E202" s="245" t="s">
        <v>14</v>
      </c>
      <c r="F202" s="37" t="s">
        <v>214</v>
      </c>
      <c r="G202" s="38"/>
      <c r="H202" s="44"/>
      <c r="I202" s="44"/>
      <c r="J202" s="34"/>
      <c r="K202" s="246"/>
      <c r="L202" s="40"/>
      <c r="M202" s="243"/>
      <c r="N202" s="34"/>
      <c r="O202" s="35"/>
      <c r="P202" s="244"/>
      <c r="Q202" s="245" t="s">
        <v>14</v>
      </c>
      <c r="R202" s="37" t="s">
        <v>400</v>
      </c>
      <c r="S202" s="38"/>
      <c r="T202" s="44"/>
      <c r="U202" s="44"/>
      <c r="V202" s="34"/>
      <c r="W202" s="246"/>
      <c r="X202" s="276"/>
    </row>
    <row r="203" spans="1:24" s="41" customFormat="1" ht="12.75" customHeight="1">
      <c r="A203" s="243"/>
      <c r="B203" s="34"/>
      <c r="C203" s="35"/>
      <c r="D203" s="244"/>
      <c r="E203" s="247" t="s">
        <v>15</v>
      </c>
      <c r="F203" s="37" t="s">
        <v>1493</v>
      </c>
      <c r="G203" s="248"/>
      <c r="H203" s="44"/>
      <c r="I203" s="44"/>
      <c r="J203" s="34"/>
      <c r="K203" s="246"/>
      <c r="L203" s="40"/>
      <c r="M203" s="243"/>
      <c r="N203" s="34"/>
      <c r="O203" s="35"/>
      <c r="P203" s="244"/>
      <c r="Q203" s="247" t="s">
        <v>15</v>
      </c>
      <c r="R203" s="37" t="s">
        <v>1494</v>
      </c>
      <c r="S203" s="248"/>
      <c r="T203" s="44"/>
      <c r="U203" s="44"/>
      <c r="V203" s="34"/>
      <c r="W203" s="246"/>
      <c r="X203" s="276"/>
    </row>
    <row r="204" spans="1:24" s="41" customFormat="1" ht="12.75" customHeight="1">
      <c r="A204" s="243"/>
      <c r="B204" s="34"/>
      <c r="C204" s="35"/>
      <c r="D204" s="244"/>
      <c r="E204" s="247" t="s">
        <v>16</v>
      </c>
      <c r="F204" s="37" t="s">
        <v>494</v>
      </c>
      <c r="G204" s="38"/>
      <c r="H204" s="44"/>
      <c r="I204" s="44"/>
      <c r="J204" s="34"/>
      <c r="K204" s="246"/>
      <c r="L204" s="40"/>
      <c r="M204" s="243"/>
      <c r="N204" s="34"/>
      <c r="O204" s="35"/>
      <c r="P204" s="244"/>
      <c r="Q204" s="247" t="s">
        <v>16</v>
      </c>
      <c r="R204" s="37" t="s">
        <v>1495</v>
      </c>
      <c r="S204" s="38"/>
      <c r="T204" s="44"/>
      <c r="U204" s="44"/>
      <c r="V204" s="34"/>
      <c r="W204" s="246"/>
      <c r="X204" s="276"/>
    </row>
    <row r="205" spans="1:24" s="41" customFormat="1" ht="12.75" customHeight="1">
      <c r="A205" s="243"/>
      <c r="B205" s="34"/>
      <c r="C205" s="35"/>
      <c r="D205" s="244"/>
      <c r="E205" s="245" t="s">
        <v>18</v>
      </c>
      <c r="F205" s="37" t="s">
        <v>1496</v>
      </c>
      <c r="G205" s="38"/>
      <c r="H205" s="44"/>
      <c r="I205" s="44"/>
      <c r="J205" s="34"/>
      <c r="K205" s="246"/>
      <c r="L205" s="40"/>
      <c r="M205" s="243"/>
      <c r="N205" s="34"/>
      <c r="O205" s="35"/>
      <c r="P205" s="244"/>
      <c r="Q205" s="245" t="s">
        <v>18</v>
      </c>
      <c r="R205" s="37" t="s">
        <v>266</v>
      </c>
      <c r="S205" s="38"/>
      <c r="T205" s="44"/>
      <c r="U205" s="44"/>
      <c r="V205" s="34"/>
      <c r="W205" s="246"/>
      <c r="X205" s="276"/>
    </row>
    <row r="206" spans="1:24" s="41" customFormat="1" ht="12.75" customHeight="1">
      <c r="A206" s="250" t="s">
        <v>14</v>
      </c>
      <c r="B206" s="251" t="s">
        <v>1497</v>
      </c>
      <c r="C206" s="35"/>
      <c r="D206" s="244"/>
      <c r="F206" s="38"/>
      <c r="G206" s="245" t="s">
        <v>14</v>
      </c>
      <c r="H206" s="253" t="s">
        <v>491</v>
      </c>
      <c r="I206" s="38"/>
      <c r="J206" s="248"/>
      <c r="K206" s="246"/>
      <c r="L206" s="40"/>
      <c r="M206" s="250" t="s">
        <v>14</v>
      </c>
      <c r="N206" s="251" t="s">
        <v>825</v>
      </c>
      <c r="O206" s="35"/>
      <c r="P206" s="244"/>
      <c r="R206" s="38"/>
      <c r="S206" s="245" t="s">
        <v>14</v>
      </c>
      <c r="T206" s="253" t="s">
        <v>1498</v>
      </c>
      <c r="U206" s="38"/>
      <c r="V206" s="248"/>
      <c r="W206" s="246"/>
      <c r="X206" s="276"/>
    </row>
    <row r="207" spans="1:24" s="41" customFormat="1" ht="12.75" customHeight="1">
      <c r="A207" s="254" t="s">
        <v>15</v>
      </c>
      <c r="B207" s="251" t="s">
        <v>218</v>
      </c>
      <c r="C207" s="47"/>
      <c r="D207" s="244"/>
      <c r="F207" s="255"/>
      <c r="G207" s="247" t="s">
        <v>15</v>
      </c>
      <c r="H207" s="252" t="s">
        <v>412</v>
      </c>
      <c r="I207" s="38"/>
      <c r="J207" s="248"/>
      <c r="K207" s="246"/>
      <c r="L207" s="40"/>
      <c r="M207" s="254" t="s">
        <v>15</v>
      </c>
      <c r="N207" s="251" t="s">
        <v>1499</v>
      </c>
      <c r="O207" s="47"/>
      <c r="P207" s="244"/>
      <c r="R207" s="255"/>
      <c r="S207" s="247" t="s">
        <v>15</v>
      </c>
      <c r="T207" s="252" t="s">
        <v>77</v>
      </c>
      <c r="U207" s="38"/>
      <c r="V207" s="248"/>
      <c r="W207" s="246"/>
      <c r="X207" s="276"/>
    </row>
    <row r="208" spans="1:24" s="41" customFormat="1" ht="12.75" customHeight="1">
      <c r="A208" s="254" t="s">
        <v>16</v>
      </c>
      <c r="B208" s="251" t="s">
        <v>1500</v>
      </c>
      <c r="C208" s="35"/>
      <c r="D208" s="244"/>
      <c r="F208" s="255"/>
      <c r="G208" s="247" t="s">
        <v>16</v>
      </c>
      <c r="H208" s="253" t="s">
        <v>1385</v>
      </c>
      <c r="I208" s="38"/>
      <c r="J208" s="38"/>
      <c r="K208" s="246"/>
      <c r="L208" s="40"/>
      <c r="M208" s="254" t="s">
        <v>16</v>
      </c>
      <c r="N208" s="251" t="s">
        <v>1037</v>
      </c>
      <c r="O208" s="35"/>
      <c r="P208" s="244"/>
      <c r="R208" s="255"/>
      <c r="S208" s="247" t="s">
        <v>16</v>
      </c>
      <c r="T208" s="253" t="s">
        <v>1218</v>
      </c>
      <c r="U208" s="38"/>
      <c r="V208" s="38"/>
      <c r="W208" s="246"/>
      <c r="X208" s="276"/>
    </row>
    <row r="209" spans="1:24" s="41" customFormat="1" ht="12.75" customHeight="1">
      <c r="A209" s="250" t="s">
        <v>18</v>
      </c>
      <c r="B209" s="251" t="s">
        <v>52</v>
      </c>
      <c r="C209" s="47"/>
      <c r="D209" s="244"/>
      <c r="F209" s="38"/>
      <c r="G209" s="245" t="s">
        <v>18</v>
      </c>
      <c r="H209" s="253" t="s">
        <v>852</v>
      </c>
      <c r="I209" s="110"/>
      <c r="J209" s="124" t="s">
        <v>154</v>
      </c>
      <c r="K209" s="112"/>
      <c r="L209" s="40"/>
      <c r="M209" s="250" t="s">
        <v>18</v>
      </c>
      <c r="N209" s="251" t="s">
        <v>348</v>
      </c>
      <c r="O209" s="47"/>
      <c r="P209" s="244"/>
      <c r="R209" s="38"/>
      <c r="S209" s="245" t="s">
        <v>18</v>
      </c>
      <c r="T209" s="253" t="s">
        <v>24</v>
      </c>
      <c r="U209" s="110"/>
      <c r="V209" s="124" t="s">
        <v>154</v>
      </c>
      <c r="W209" s="112"/>
      <c r="X209" s="276"/>
    </row>
    <row r="210" spans="1:24" s="41" customFormat="1" ht="12.75" customHeight="1">
      <c r="A210" s="257"/>
      <c r="B210" s="47"/>
      <c r="C210" s="245"/>
      <c r="D210" s="244"/>
      <c r="E210" s="245" t="s">
        <v>14</v>
      </c>
      <c r="F210" s="37" t="s">
        <v>53</v>
      </c>
      <c r="G210" s="38"/>
      <c r="H210" s="258"/>
      <c r="I210" s="128" t="s">
        <v>23</v>
      </c>
      <c r="J210" s="129" t="s">
        <v>1501</v>
      </c>
      <c r="K210" s="112"/>
      <c r="L210" s="40"/>
      <c r="M210" s="257"/>
      <c r="N210" s="47"/>
      <c r="O210" s="245"/>
      <c r="P210" s="244"/>
      <c r="Q210" s="245" t="s">
        <v>14</v>
      </c>
      <c r="R210" s="37" t="s">
        <v>17</v>
      </c>
      <c r="S210" s="38"/>
      <c r="T210" s="258"/>
      <c r="U210" s="128" t="s">
        <v>23</v>
      </c>
      <c r="V210" s="129" t="s">
        <v>1502</v>
      </c>
      <c r="W210" s="112"/>
      <c r="X210" s="276"/>
    </row>
    <row r="211" spans="1:24" s="41" customFormat="1" ht="12.75" customHeight="1">
      <c r="A211" s="243"/>
      <c r="B211" s="130" t="s">
        <v>25</v>
      </c>
      <c r="C211" s="35"/>
      <c r="D211" s="244"/>
      <c r="E211" s="247" t="s">
        <v>15</v>
      </c>
      <c r="F211" s="37" t="s">
        <v>1503</v>
      </c>
      <c r="G211" s="38"/>
      <c r="H211" s="44"/>
      <c r="I211" s="128" t="s">
        <v>27</v>
      </c>
      <c r="J211" s="131" t="s">
        <v>1501</v>
      </c>
      <c r="K211" s="112"/>
      <c r="L211" s="40"/>
      <c r="M211" s="243"/>
      <c r="N211" s="130" t="s">
        <v>25</v>
      </c>
      <c r="O211" s="35"/>
      <c r="P211" s="244"/>
      <c r="Q211" s="247" t="s">
        <v>15</v>
      </c>
      <c r="R211" s="37" t="s">
        <v>1266</v>
      </c>
      <c r="S211" s="38"/>
      <c r="T211" s="44"/>
      <c r="U211" s="128" t="s">
        <v>27</v>
      </c>
      <c r="V211" s="131" t="s">
        <v>1504</v>
      </c>
      <c r="W211" s="112"/>
      <c r="X211" s="276"/>
    </row>
    <row r="212" spans="1:24" s="41" customFormat="1" ht="12.75" customHeight="1">
      <c r="A212" s="243"/>
      <c r="B212" s="130" t="s">
        <v>1111</v>
      </c>
      <c r="C212" s="35"/>
      <c r="D212" s="244"/>
      <c r="E212" s="247" t="s">
        <v>16</v>
      </c>
      <c r="F212" s="249" t="s">
        <v>1016</v>
      </c>
      <c r="G212" s="248"/>
      <c r="H212" s="44"/>
      <c r="I212" s="128" t="s">
        <v>30</v>
      </c>
      <c r="J212" s="131" t="s">
        <v>1505</v>
      </c>
      <c r="K212" s="112"/>
      <c r="L212" s="40"/>
      <c r="M212" s="243"/>
      <c r="N212" s="130" t="s">
        <v>1506</v>
      </c>
      <c r="O212" s="35"/>
      <c r="P212" s="244"/>
      <c r="Q212" s="247" t="s">
        <v>16</v>
      </c>
      <c r="R212" s="249" t="s">
        <v>1016</v>
      </c>
      <c r="S212" s="248"/>
      <c r="T212" s="44"/>
      <c r="U212" s="128" t="s">
        <v>30</v>
      </c>
      <c r="V212" s="131" t="s">
        <v>1507</v>
      </c>
      <c r="W212" s="112"/>
      <c r="X212" s="276"/>
    </row>
    <row r="213" spans="1:24" s="41" customFormat="1" ht="12.75" customHeight="1">
      <c r="A213" s="259"/>
      <c r="B213" s="45"/>
      <c r="C213" s="45"/>
      <c r="D213" s="244"/>
      <c r="E213" s="245" t="s">
        <v>18</v>
      </c>
      <c r="F213" s="251" t="s">
        <v>1508</v>
      </c>
      <c r="G213" s="45"/>
      <c r="H213" s="45"/>
      <c r="I213" s="134" t="s">
        <v>31</v>
      </c>
      <c r="J213" s="131" t="s">
        <v>1505</v>
      </c>
      <c r="K213" s="135"/>
      <c r="L213" s="48"/>
      <c r="M213" s="259"/>
      <c r="N213" s="45"/>
      <c r="O213" s="45"/>
      <c r="P213" s="244"/>
      <c r="Q213" s="245" t="s">
        <v>18</v>
      </c>
      <c r="R213" s="251" t="s">
        <v>1509</v>
      </c>
      <c r="S213" s="45"/>
      <c r="T213" s="45"/>
      <c r="U213" s="134" t="s">
        <v>31</v>
      </c>
      <c r="V213" s="131" t="s">
        <v>1507</v>
      </c>
      <c r="W213" s="135"/>
      <c r="X213" s="276"/>
    </row>
    <row r="214" spans="1:23" ht="4.5" customHeight="1">
      <c r="A214" s="260"/>
      <c r="B214" s="261"/>
      <c r="C214" s="262"/>
      <c r="D214" s="263"/>
      <c r="E214" s="264"/>
      <c r="F214" s="265"/>
      <c r="G214" s="266"/>
      <c r="H214" s="266"/>
      <c r="I214" s="262"/>
      <c r="J214" s="261"/>
      <c r="K214" s="267"/>
      <c r="M214" s="260"/>
      <c r="N214" s="261"/>
      <c r="O214" s="262"/>
      <c r="P214" s="263"/>
      <c r="Q214" s="264"/>
      <c r="R214" s="265"/>
      <c r="S214" s="266"/>
      <c r="T214" s="266"/>
      <c r="U214" s="262"/>
      <c r="V214" s="261"/>
      <c r="W214" s="267"/>
    </row>
    <row r="215" spans="1:30" ht="14.25" customHeight="1">
      <c r="A215" s="146"/>
      <c r="B215" s="146" t="s">
        <v>32</v>
      </c>
      <c r="C215" s="147"/>
      <c r="D215" s="148" t="s">
        <v>33</v>
      </c>
      <c r="E215" s="148" t="s">
        <v>34</v>
      </c>
      <c r="F215" s="148" t="s">
        <v>35</v>
      </c>
      <c r="G215" s="149" t="s">
        <v>36</v>
      </c>
      <c r="H215" s="150"/>
      <c r="I215" s="147" t="s">
        <v>37</v>
      </c>
      <c r="J215" s="148" t="s">
        <v>32</v>
      </c>
      <c r="K215" s="146" t="s">
        <v>38</v>
      </c>
      <c r="L215" s="28">
        <v>150</v>
      </c>
      <c r="M215" s="146"/>
      <c r="N215" s="146" t="s">
        <v>32</v>
      </c>
      <c r="O215" s="147"/>
      <c r="P215" s="148" t="s">
        <v>33</v>
      </c>
      <c r="Q215" s="148" t="s">
        <v>34</v>
      </c>
      <c r="R215" s="148" t="s">
        <v>35</v>
      </c>
      <c r="S215" s="149" t="s">
        <v>36</v>
      </c>
      <c r="T215" s="150"/>
      <c r="U215" s="147" t="s">
        <v>37</v>
      </c>
      <c r="V215" s="148" t="s">
        <v>32</v>
      </c>
      <c r="W215" s="146" t="s">
        <v>38</v>
      </c>
      <c r="X215" s="277" t="s">
        <v>734</v>
      </c>
      <c r="Y215" s="322" t="s">
        <v>1347</v>
      </c>
      <c r="Z215" s="324" t="s">
        <v>1348</v>
      </c>
      <c r="AA215" s="326" t="s">
        <v>1349</v>
      </c>
      <c r="AB215" s="322" t="s">
        <v>1350</v>
      </c>
      <c r="AC215" s="324" t="s">
        <v>1348</v>
      </c>
      <c r="AD215" s="326" t="s">
        <v>1349</v>
      </c>
    </row>
    <row r="216" spans="1:30" ht="14.25" customHeight="1">
      <c r="A216" s="152" t="s">
        <v>38</v>
      </c>
      <c r="B216" s="213" t="s">
        <v>39</v>
      </c>
      <c r="C216" s="214" t="s">
        <v>40</v>
      </c>
      <c r="D216" s="215" t="s">
        <v>41</v>
      </c>
      <c r="E216" s="215" t="s">
        <v>42</v>
      </c>
      <c r="F216" s="215"/>
      <c r="G216" s="155" t="s">
        <v>40</v>
      </c>
      <c r="H216" s="155" t="s">
        <v>37</v>
      </c>
      <c r="I216" s="153"/>
      <c r="J216" s="152" t="s">
        <v>39</v>
      </c>
      <c r="K216" s="152"/>
      <c r="L216" s="28">
        <v>150</v>
      </c>
      <c r="M216" s="152" t="s">
        <v>38</v>
      </c>
      <c r="N216" s="213" t="s">
        <v>39</v>
      </c>
      <c r="O216" s="214" t="s">
        <v>40</v>
      </c>
      <c r="P216" s="215" t="s">
        <v>41</v>
      </c>
      <c r="Q216" s="215" t="s">
        <v>42</v>
      </c>
      <c r="R216" s="215"/>
      <c r="S216" s="155" t="s">
        <v>40</v>
      </c>
      <c r="T216" s="155" t="s">
        <v>37</v>
      </c>
      <c r="U216" s="153"/>
      <c r="V216" s="152" t="s">
        <v>39</v>
      </c>
      <c r="W216" s="152"/>
      <c r="X216" s="278" t="s">
        <v>737</v>
      </c>
      <c r="Y216" s="323"/>
      <c r="Z216" s="325"/>
      <c r="AA216" s="327"/>
      <c r="AB216" s="323"/>
      <c r="AC216" s="325"/>
      <c r="AD216" s="327"/>
    </row>
    <row r="217" spans="1:30" ht="16.5" customHeight="1">
      <c r="A217" s="157">
        <v>0.25</v>
      </c>
      <c r="B217" s="158">
        <v>3</v>
      </c>
      <c r="C217" s="159">
        <v>2</v>
      </c>
      <c r="D217" s="216" t="s">
        <v>59</v>
      </c>
      <c r="E217" s="161" t="s">
        <v>31</v>
      </c>
      <c r="F217" s="162">
        <v>11</v>
      </c>
      <c r="G217" s="163"/>
      <c r="H217" s="163">
        <v>650</v>
      </c>
      <c r="I217" s="164">
        <v>7</v>
      </c>
      <c r="J217" s="165">
        <v>1</v>
      </c>
      <c r="K217" s="166">
        <v>-0.25</v>
      </c>
      <c r="L217" s="28"/>
      <c r="M217" s="157">
        <v>2.5</v>
      </c>
      <c r="N217" s="158">
        <v>3</v>
      </c>
      <c r="O217" s="159">
        <v>2</v>
      </c>
      <c r="P217" s="216" t="s">
        <v>70</v>
      </c>
      <c r="Q217" s="161" t="s">
        <v>30</v>
      </c>
      <c r="R217" s="162">
        <v>11</v>
      </c>
      <c r="S217" s="163"/>
      <c r="T217" s="163">
        <v>200</v>
      </c>
      <c r="U217" s="164">
        <v>7</v>
      </c>
      <c r="V217" s="165">
        <v>1</v>
      </c>
      <c r="W217" s="166">
        <v>-2.5</v>
      </c>
      <c r="X217" s="279">
        <f>A217+M217+A239</f>
        <v>12.5</v>
      </c>
      <c r="Y217" s="232">
        <f>O217</f>
        <v>2</v>
      </c>
      <c r="Z217" s="280">
        <f>MATCH(A217,{-40000,-0.9999999999,1,40000},1)-1+MATCH(M217,{-40000,-0.9999999999,1,40000},1)-1+MATCH(A239,{-40000,-0.9999999999,1,40000},1)-1</f>
        <v>5</v>
      </c>
      <c r="AA217" s="280">
        <f>MATCH(X217,{-40000,-9.9999999999,-6.9999999999,-2.9999999999,3,7,10,40000},1)/2-0.5</f>
        <v>3</v>
      </c>
      <c r="AB217" s="232">
        <f>U217</f>
        <v>7</v>
      </c>
      <c r="AC217" s="280">
        <f>6-Z217</f>
        <v>1</v>
      </c>
      <c r="AD217" s="280">
        <f>3-AA217</f>
        <v>0</v>
      </c>
    </row>
    <row r="218" spans="1:30" ht="16.5" customHeight="1">
      <c r="A218" s="157">
        <v>0.25</v>
      </c>
      <c r="B218" s="158">
        <v>3</v>
      </c>
      <c r="C218" s="159">
        <v>6</v>
      </c>
      <c r="D218" s="216" t="s">
        <v>59</v>
      </c>
      <c r="E218" s="161" t="s">
        <v>31</v>
      </c>
      <c r="F218" s="162">
        <v>11</v>
      </c>
      <c r="G218" s="163"/>
      <c r="H218" s="163">
        <v>650</v>
      </c>
      <c r="I218" s="164">
        <v>4</v>
      </c>
      <c r="J218" s="165">
        <v>1</v>
      </c>
      <c r="K218" s="166">
        <v>-0.25</v>
      </c>
      <c r="L218" s="28"/>
      <c r="M218" s="157">
        <v>-7.5</v>
      </c>
      <c r="N218" s="158">
        <v>0</v>
      </c>
      <c r="O218" s="159">
        <v>6</v>
      </c>
      <c r="P218" s="216" t="s">
        <v>59</v>
      </c>
      <c r="Q218" s="161" t="s">
        <v>31</v>
      </c>
      <c r="R218" s="162">
        <v>11</v>
      </c>
      <c r="S218" s="163"/>
      <c r="T218" s="163">
        <v>650</v>
      </c>
      <c r="U218" s="164">
        <v>4</v>
      </c>
      <c r="V218" s="165">
        <v>4</v>
      </c>
      <c r="W218" s="166">
        <v>7.5</v>
      </c>
      <c r="X218" s="279">
        <f>A218+M218+A240</f>
        <v>-10.5</v>
      </c>
      <c r="Y218" s="232">
        <f>O218</f>
        <v>6</v>
      </c>
      <c r="Z218" s="280">
        <f>MATCH(A218,{-40000,-0.9999999999,1,40000},1)-1+MATCH(M218,{-40000,-0.9999999999,1,40000},1)-1+MATCH(A240,{-40000,-0.9999999999,1,40000},1)-1</f>
        <v>1</v>
      </c>
      <c r="AA218" s="280">
        <f>MATCH(X218,{-40000,-9.9999999999,-6.9999999999,-2.9999999999,3,7,10,40000},1)/2-0.5</f>
        <v>0</v>
      </c>
      <c r="AB218" s="232">
        <f>U218</f>
        <v>4</v>
      </c>
      <c r="AC218" s="280">
        <f>6-Z218</f>
        <v>5</v>
      </c>
      <c r="AD218" s="280">
        <f>3-AA218</f>
        <v>3</v>
      </c>
    </row>
    <row r="219" spans="1:30" ht="16.5" customHeight="1">
      <c r="A219" s="157">
        <v>-0.75</v>
      </c>
      <c r="B219" s="158">
        <v>0</v>
      </c>
      <c r="C219" s="159">
        <v>1</v>
      </c>
      <c r="D219" s="216" t="s">
        <v>59</v>
      </c>
      <c r="E219" s="161" t="s">
        <v>31</v>
      </c>
      <c r="F219" s="162">
        <v>12</v>
      </c>
      <c r="G219" s="163"/>
      <c r="H219" s="163">
        <v>680</v>
      </c>
      <c r="I219" s="164">
        <v>3</v>
      </c>
      <c r="J219" s="165">
        <v>4</v>
      </c>
      <c r="K219" s="166">
        <v>0.75</v>
      </c>
      <c r="L219" s="28"/>
      <c r="M219" s="157">
        <v>2.5</v>
      </c>
      <c r="N219" s="158">
        <v>3</v>
      </c>
      <c r="O219" s="159">
        <v>1</v>
      </c>
      <c r="P219" s="216" t="s">
        <v>60</v>
      </c>
      <c r="Q219" s="161" t="s">
        <v>30</v>
      </c>
      <c r="R219" s="162">
        <v>11</v>
      </c>
      <c r="S219" s="163"/>
      <c r="T219" s="163">
        <v>200</v>
      </c>
      <c r="U219" s="164">
        <v>3</v>
      </c>
      <c r="V219" s="165">
        <v>1</v>
      </c>
      <c r="W219" s="166">
        <v>-2.5</v>
      </c>
      <c r="X219" s="279">
        <f>A219+M219+A241</f>
        <v>-1.5</v>
      </c>
      <c r="Y219" s="232">
        <f>O219</f>
        <v>1</v>
      </c>
      <c r="Z219" s="280">
        <f>MATCH(A219,{-40000,-0.9999999999,1,40000},1)-1+MATCH(M219,{-40000,-0.9999999999,1,40000},1)-1+MATCH(A241,{-40000,-0.9999999999,1,40000},1)-1</f>
        <v>3</v>
      </c>
      <c r="AA219" s="280">
        <f>MATCH(X219,{-40000,-9.9999999999,-6.9999999999,-2.9999999999,3,7,10,40000},1)/2-0.5</f>
        <v>1.5</v>
      </c>
      <c r="AB219" s="232">
        <f>U219</f>
        <v>3</v>
      </c>
      <c r="AC219" s="280">
        <f>6-Z219</f>
        <v>3</v>
      </c>
      <c r="AD219" s="280">
        <f>3-AA219</f>
        <v>1.5</v>
      </c>
    </row>
    <row r="220" spans="1:24" s="41" customFormat="1" ht="9.75" customHeight="1">
      <c r="A220" s="29"/>
      <c r="B220" s="29"/>
      <c r="C220" s="56"/>
      <c r="D220" s="29"/>
      <c r="E220" s="29"/>
      <c r="F220" s="29"/>
      <c r="G220" s="29"/>
      <c r="H220" s="29"/>
      <c r="I220" s="56"/>
      <c r="J220" s="29"/>
      <c r="K220" s="29"/>
      <c r="L220" s="54"/>
      <c r="M220" s="29"/>
      <c r="N220" s="29"/>
      <c r="O220" s="56"/>
      <c r="P220" s="29"/>
      <c r="Q220" s="29"/>
      <c r="R220" s="29"/>
      <c r="S220" s="29"/>
      <c r="T220" s="29"/>
      <c r="U220" s="56"/>
      <c r="V220" s="29"/>
      <c r="W220" s="29"/>
      <c r="X220" s="276"/>
    </row>
    <row r="221" spans="1:24" s="41" customFormat="1" ht="15">
      <c r="A221" s="20"/>
      <c r="B221" s="21" t="s">
        <v>5</v>
      </c>
      <c r="C221" s="22"/>
      <c r="D221" s="21"/>
      <c r="E221" s="23" t="s">
        <v>1317</v>
      </c>
      <c r="F221" s="24"/>
      <c r="G221" s="25" t="s">
        <v>7</v>
      </c>
      <c r="H221" s="25"/>
      <c r="I221" s="26" t="s">
        <v>8</v>
      </c>
      <c r="J221" s="26"/>
      <c r="K221" s="27"/>
      <c r="L221" s="28">
        <v>150</v>
      </c>
      <c r="X221" s="276"/>
    </row>
    <row r="222" spans="1:24" s="41" customFormat="1" ht="12.75">
      <c r="A222" s="30"/>
      <c r="B222" s="30"/>
      <c r="C222" s="31"/>
      <c r="D222" s="32"/>
      <c r="E222" s="32"/>
      <c r="F222" s="32"/>
      <c r="G222" s="33" t="s">
        <v>11</v>
      </c>
      <c r="H222" s="33"/>
      <c r="I222" s="26" t="s">
        <v>13</v>
      </c>
      <c r="J222" s="26"/>
      <c r="K222" s="27"/>
      <c r="L222" s="28">
        <v>150</v>
      </c>
      <c r="X222" s="276"/>
    </row>
    <row r="223" spans="1:24" s="41" customFormat="1" ht="4.5" customHeight="1">
      <c r="A223" s="235"/>
      <c r="B223" s="236"/>
      <c r="C223" s="237"/>
      <c r="D223" s="238"/>
      <c r="E223" s="239"/>
      <c r="F223" s="240"/>
      <c r="G223" s="241"/>
      <c r="H223" s="241"/>
      <c r="I223" s="237"/>
      <c r="J223" s="236"/>
      <c r="K223" s="242"/>
      <c r="L223" s="28"/>
      <c r="X223" s="276"/>
    </row>
    <row r="224" spans="1:24" s="41" customFormat="1" ht="12.75" customHeight="1">
      <c r="A224" s="243"/>
      <c r="B224" s="34"/>
      <c r="C224" s="35"/>
      <c r="D224" s="244"/>
      <c r="E224" s="245" t="s">
        <v>14</v>
      </c>
      <c r="F224" s="37" t="s">
        <v>1510</v>
      </c>
      <c r="G224" s="38"/>
      <c r="H224" s="44"/>
      <c r="I224" s="44"/>
      <c r="J224" s="34"/>
      <c r="K224" s="246"/>
      <c r="L224" s="40"/>
      <c r="X224" s="276"/>
    </row>
    <row r="225" spans="1:24" s="41" customFormat="1" ht="12.75" customHeight="1">
      <c r="A225" s="243"/>
      <c r="B225" s="34"/>
      <c r="C225" s="35"/>
      <c r="D225" s="244"/>
      <c r="E225" s="247" t="s">
        <v>15</v>
      </c>
      <c r="F225" s="37" t="s">
        <v>383</v>
      </c>
      <c r="G225" s="248"/>
      <c r="H225" s="44"/>
      <c r="I225" s="44"/>
      <c r="J225" s="34"/>
      <c r="K225" s="246"/>
      <c r="L225" s="40"/>
      <c r="X225" s="276"/>
    </row>
    <row r="226" spans="1:24" s="41" customFormat="1" ht="12.75" customHeight="1">
      <c r="A226" s="243"/>
      <c r="B226" s="34"/>
      <c r="C226" s="35"/>
      <c r="D226" s="244"/>
      <c r="E226" s="247" t="s">
        <v>16</v>
      </c>
      <c r="F226" s="37" t="s">
        <v>51</v>
      </c>
      <c r="G226" s="38"/>
      <c r="H226" s="44"/>
      <c r="I226" s="44"/>
      <c r="J226" s="34"/>
      <c r="K226" s="246"/>
      <c r="L226" s="40"/>
      <c r="X226" s="276"/>
    </row>
    <row r="227" spans="1:24" s="41" customFormat="1" ht="12.75" customHeight="1">
      <c r="A227" s="243"/>
      <c r="B227" s="34"/>
      <c r="C227" s="35"/>
      <c r="D227" s="244"/>
      <c r="E227" s="245" t="s">
        <v>18</v>
      </c>
      <c r="F227" s="37" t="s">
        <v>1511</v>
      </c>
      <c r="G227" s="38"/>
      <c r="H227" s="44"/>
      <c r="I227" s="44"/>
      <c r="J227" s="34"/>
      <c r="K227" s="246"/>
      <c r="L227" s="40"/>
      <c r="X227" s="276"/>
    </row>
    <row r="228" spans="1:24" s="41" customFormat="1" ht="12.75" customHeight="1">
      <c r="A228" s="250" t="s">
        <v>14</v>
      </c>
      <c r="B228" s="256" t="s">
        <v>1512</v>
      </c>
      <c r="C228" s="35"/>
      <c r="D228" s="244"/>
      <c r="F228" s="38"/>
      <c r="G228" s="245" t="s">
        <v>14</v>
      </c>
      <c r="H228" s="253" t="s">
        <v>912</v>
      </c>
      <c r="I228" s="38"/>
      <c r="J228" s="248"/>
      <c r="K228" s="246"/>
      <c r="L228" s="40"/>
      <c r="X228" s="276"/>
    </row>
    <row r="229" spans="1:24" s="41" customFormat="1" ht="12.75" customHeight="1">
      <c r="A229" s="254" t="s">
        <v>15</v>
      </c>
      <c r="B229" s="251" t="s">
        <v>606</v>
      </c>
      <c r="C229" s="47"/>
      <c r="D229" s="244"/>
      <c r="F229" s="255"/>
      <c r="G229" s="247" t="s">
        <v>15</v>
      </c>
      <c r="H229" s="253" t="s">
        <v>285</v>
      </c>
      <c r="I229" s="38"/>
      <c r="J229" s="248"/>
      <c r="K229" s="246"/>
      <c r="L229" s="40"/>
      <c r="X229" s="276"/>
    </row>
    <row r="230" spans="1:24" s="41" customFormat="1" ht="12.75" customHeight="1">
      <c r="A230" s="254" t="s">
        <v>16</v>
      </c>
      <c r="B230" s="251" t="s">
        <v>844</v>
      </c>
      <c r="C230" s="35"/>
      <c r="D230" s="244"/>
      <c r="F230" s="255"/>
      <c r="G230" s="247" t="s">
        <v>16</v>
      </c>
      <c r="H230" s="253" t="s">
        <v>1513</v>
      </c>
      <c r="I230" s="38"/>
      <c r="J230" s="38"/>
      <c r="K230" s="246"/>
      <c r="L230" s="40"/>
      <c r="X230" s="276"/>
    </row>
    <row r="231" spans="1:24" s="41" customFormat="1" ht="12.75" customHeight="1">
      <c r="A231" s="250" t="s">
        <v>18</v>
      </c>
      <c r="B231" s="251" t="s">
        <v>257</v>
      </c>
      <c r="C231" s="47"/>
      <c r="D231" s="244"/>
      <c r="F231" s="38"/>
      <c r="G231" s="245" t="s">
        <v>18</v>
      </c>
      <c r="H231" s="253" t="s">
        <v>1022</v>
      </c>
      <c r="I231" s="110"/>
      <c r="J231" s="124" t="s">
        <v>154</v>
      </c>
      <c r="K231" s="112"/>
      <c r="L231" s="40"/>
      <c r="X231" s="276"/>
    </row>
    <row r="232" spans="1:24" s="41" customFormat="1" ht="12.75" customHeight="1">
      <c r="A232" s="257"/>
      <c r="B232" s="47"/>
      <c r="C232" s="245"/>
      <c r="D232" s="244"/>
      <c r="E232" s="245" t="s">
        <v>14</v>
      </c>
      <c r="F232" s="37" t="s">
        <v>1063</v>
      </c>
      <c r="G232" s="38"/>
      <c r="H232" s="258"/>
      <c r="I232" s="128" t="s">
        <v>23</v>
      </c>
      <c r="J232" s="129" t="s">
        <v>1514</v>
      </c>
      <c r="K232" s="112"/>
      <c r="L232" s="40"/>
      <c r="X232" s="276"/>
    </row>
    <row r="233" spans="1:24" s="41" customFormat="1" ht="12.75" customHeight="1">
      <c r="A233" s="243"/>
      <c r="B233" s="130" t="s">
        <v>25</v>
      </c>
      <c r="C233" s="35"/>
      <c r="D233" s="244"/>
      <c r="E233" s="247" t="s">
        <v>15</v>
      </c>
      <c r="F233" s="37" t="s">
        <v>1515</v>
      </c>
      <c r="G233" s="38"/>
      <c r="H233" s="44"/>
      <c r="I233" s="128" t="s">
        <v>27</v>
      </c>
      <c r="J233" s="131" t="s">
        <v>1516</v>
      </c>
      <c r="K233" s="112"/>
      <c r="L233" s="40"/>
      <c r="X233" s="276"/>
    </row>
    <row r="234" spans="1:24" s="41" customFormat="1" ht="12.75" customHeight="1">
      <c r="A234" s="243"/>
      <c r="B234" s="130" t="s">
        <v>854</v>
      </c>
      <c r="C234" s="35"/>
      <c r="D234" s="244"/>
      <c r="E234" s="247" t="s">
        <v>16</v>
      </c>
      <c r="F234" s="249" t="s">
        <v>539</v>
      </c>
      <c r="G234" s="248"/>
      <c r="H234" s="44"/>
      <c r="I234" s="128" t="s">
        <v>30</v>
      </c>
      <c r="J234" s="131" t="s">
        <v>1517</v>
      </c>
      <c r="K234" s="112"/>
      <c r="L234" s="40"/>
      <c r="X234" s="276"/>
    </row>
    <row r="235" spans="1:24" s="41" customFormat="1" ht="12.75" customHeight="1">
      <c r="A235" s="259"/>
      <c r="B235" s="45"/>
      <c r="C235" s="45"/>
      <c r="D235" s="244"/>
      <c r="E235" s="245" t="s">
        <v>18</v>
      </c>
      <c r="F235" s="251" t="s">
        <v>147</v>
      </c>
      <c r="G235" s="45"/>
      <c r="H235" s="45"/>
      <c r="I235" s="134" t="s">
        <v>31</v>
      </c>
      <c r="J235" s="131" t="s">
        <v>1517</v>
      </c>
      <c r="K235" s="135"/>
      <c r="L235" s="48"/>
      <c r="X235" s="276"/>
    </row>
    <row r="236" spans="1:21" ht="4.5" customHeight="1">
      <c r="A236" s="260"/>
      <c r="B236" s="261"/>
      <c r="C236" s="262"/>
      <c r="D236" s="263"/>
      <c r="E236" s="264"/>
      <c r="F236" s="265"/>
      <c r="G236" s="266"/>
      <c r="H236" s="266"/>
      <c r="I236" s="262"/>
      <c r="J236" s="261"/>
      <c r="K236" s="267"/>
      <c r="O236" s="29"/>
      <c r="U236" s="29"/>
    </row>
    <row r="237" spans="1:21" ht="12.75" customHeight="1">
      <c r="A237" s="146"/>
      <c r="B237" s="146" t="s">
        <v>32</v>
      </c>
      <c r="C237" s="147"/>
      <c r="D237" s="148" t="s">
        <v>33</v>
      </c>
      <c r="E237" s="148" t="s">
        <v>34</v>
      </c>
      <c r="F237" s="148" t="s">
        <v>35</v>
      </c>
      <c r="G237" s="149" t="s">
        <v>36</v>
      </c>
      <c r="H237" s="150"/>
      <c r="I237" s="147" t="s">
        <v>37</v>
      </c>
      <c r="J237" s="148" t="s">
        <v>32</v>
      </c>
      <c r="K237" s="146" t="s">
        <v>38</v>
      </c>
      <c r="L237" s="28">
        <v>150</v>
      </c>
      <c r="O237" s="29"/>
      <c r="U237" s="29"/>
    </row>
    <row r="238" spans="1:21" ht="12.75">
      <c r="A238" s="152" t="s">
        <v>38</v>
      </c>
      <c r="B238" s="213" t="s">
        <v>39</v>
      </c>
      <c r="C238" s="214" t="s">
        <v>40</v>
      </c>
      <c r="D238" s="215" t="s">
        <v>41</v>
      </c>
      <c r="E238" s="215" t="s">
        <v>42</v>
      </c>
      <c r="F238" s="215"/>
      <c r="G238" s="155" t="s">
        <v>40</v>
      </c>
      <c r="H238" s="155" t="s">
        <v>37</v>
      </c>
      <c r="I238" s="153"/>
      <c r="J238" s="152" t="s">
        <v>39</v>
      </c>
      <c r="K238" s="152"/>
      <c r="L238" s="28">
        <v>150</v>
      </c>
      <c r="O238" s="29"/>
      <c r="U238" s="29"/>
    </row>
    <row r="239" spans="1:21" ht="16.5" customHeight="1">
      <c r="A239" s="157">
        <v>9.75</v>
      </c>
      <c r="B239" s="158">
        <v>4</v>
      </c>
      <c r="C239" s="159">
        <v>2</v>
      </c>
      <c r="D239" s="216" t="s">
        <v>1379</v>
      </c>
      <c r="E239" s="161" t="s">
        <v>23</v>
      </c>
      <c r="F239" s="162">
        <v>13</v>
      </c>
      <c r="G239" s="163">
        <v>1460</v>
      </c>
      <c r="H239" s="163"/>
      <c r="I239" s="164">
        <v>7</v>
      </c>
      <c r="J239" s="165">
        <v>0</v>
      </c>
      <c r="K239" s="166">
        <v>-9.75</v>
      </c>
      <c r="L239" s="28"/>
      <c r="O239" s="29"/>
      <c r="U239" s="29"/>
    </row>
    <row r="240" spans="1:21" ht="16.5" customHeight="1">
      <c r="A240" s="157">
        <v>-3.25</v>
      </c>
      <c r="B240" s="158">
        <v>1</v>
      </c>
      <c r="C240" s="159">
        <v>6</v>
      </c>
      <c r="D240" s="216" t="s">
        <v>371</v>
      </c>
      <c r="E240" s="161" t="s">
        <v>27</v>
      </c>
      <c r="F240" s="162">
        <v>13</v>
      </c>
      <c r="G240" s="163">
        <v>710</v>
      </c>
      <c r="H240" s="163"/>
      <c r="I240" s="164">
        <v>4</v>
      </c>
      <c r="J240" s="165">
        <v>3</v>
      </c>
      <c r="K240" s="166">
        <v>3.25</v>
      </c>
      <c r="L240" s="28"/>
      <c r="O240" s="29"/>
      <c r="U240" s="29"/>
    </row>
    <row r="241" spans="1:21" ht="16.5" customHeight="1">
      <c r="A241" s="157">
        <v>-3.25</v>
      </c>
      <c r="B241" s="158">
        <v>1</v>
      </c>
      <c r="C241" s="159">
        <v>1</v>
      </c>
      <c r="D241" s="216" t="s">
        <v>303</v>
      </c>
      <c r="E241" s="161" t="s">
        <v>27</v>
      </c>
      <c r="F241" s="162">
        <v>13</v>
      </c>
      <c r="G241" s="163">
        <v>710</v>
      </c>
      <c r="H241" s="163"/>
      <c r="I241" s="164">
        <v>3</v>
      </c>
      <c r="J241" s="165">
        <v>3</v>
      </c>
      <c r="K241" s="166">
        <v>3.25</v>
      </c>
      <c r="L241" s="28"/>
      <c r="O241" s="29"/>
      <c r="U241" s="29"/>
    </row>
  </sheetData>
  <sheetProtection/>
  <mergeCells count="42">
    <mergeCell ref="Y215:Y216"/>
    <mergeCell ref="Z215:Z216"/>
    <mergeCell ref="AA215:AA216"/>
    <mergeCell ref="AB215:AB216"/>
    <mergeCell ref="AC215:AC216"/>
    <mergeCell ref="AD215:AD216"/>
    <mergeCell ref="Y171:Y172"/>
    <mergeCell ref="Z171:Z172"/>
    <mergeCell ref="AA171:AA172"/>
    <mergeCell ref="AB171:AB172"/>
    <mergeCell ref="AC171:AC172"/>
    <mergeCell ref="AD171:AD172"/>
    <mergeCell ref="Y149:Y150"/>
    <mergeCell ref="Z149:Z150"/>
    <mergeCell ref="AA149:AA150"/>
    <mergeCell ref="AB149:AB150"/>
    <mergeCell ref="AC149:AC150"/>
    <mergeCell ref="AD149:AD150"/>
    <mergeCell ref="Y105:Y106"/>
    <mergeCell ref="Z105:Z106"/>
    <mergeCell ref="AA105:AA106"/>
    <mergeCell ref="AB105:AB106"/>
    <mergeCell ref="AC105:AC106"/>
    <mergeCell ref="AD105:AD106"/>
    <mergeCell ref="Y83:Y84"/>
    <mergeCell ref="Z83:Z84"/>
    <mergeCell ref="AA83:AA84"/>
    <mergeCell ref="AB83:AB84"/>
    <mergeCell ref="AC83:AC84"/>
    <mergeCell ref="AD83:AD84"/>
    <mergeCell ref="Y39:Y40"/>
    <mergeCell ref="Z39:Z40"/>
    <mergeCell ref="AA39:AA40"/>
    <mergeCell ref="AB39:AB40"/>
    <mergeCell ref="AC39:AC40"/>
    <mergeCell ref="AD39:AD40"/>
    <mergeCell ref="Y17:Y18"/>
    <mergeCell ref="Z17:Z18"/>
    <mergeCell ref="AA17:AA18"/>
    <mergeCell ref="AB17:AB18"/>
    <mergeCell ref="AC17:AC18"/>
    <mergeCell ref="AD17:AD18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A230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00390625" style="29" customWidth="1"/>
    <col min="2" max="2" width="4.375" style="29" customWidth="1"/>
    <col min="3" max="4" width="3.25390625" style="306" customWidth="1"/>
    <col min="5" max="5" width="5.75390625" style="29" customWidth="1"/>
    <col min="6" max="6" width="3.25390625" style="29" customWidth="1"/>
    <col min="7" max="7" width="3.75390625" style="29" customWidth="1"/>
    <col min="8" max="8" width="6.875" style="29" customWidth="1"/>
    <col min="9" max="9" width="6.25390625" style="29" customWidth="1"/>
    <col min="10" max="11" width="3.25390625" style="306" customWidth="1"/>
    <col min="12" max="12" width="4.75390625" style="29" customWidth="1"/>
    <col min="13" max="13" width="5.00390625" style="29" customWidth="1"/>
    <col min="14" max="14" width="0.74609375" style="54" customWidth="1"/>
    <col min="15" max="15" width="5.00390625" style="29" customWidth="1"/>
    <col min="16" max="16" width="4.75390625" style="29" customWidth="1"/>
    <col min="17" max="18" width="3.25390625" style="306" customWidth="1"/>
    <col min="19" max="19" width="5.75390625" style="29" customWidth="1"/>
    <col min="20" max="20" width="3.25390625" style="29" customWidth="1"/>
    <col min="21" max="21" width="3.75390625" style="29" customWidth="1"/>
    <col min="22" max="22" width="7.375" style="29" customWidth="1"/>
    <col min="23" max="23" width="5.75390625" style="29" customWidth="1"/>
    <col min="24" max="25" width="3.25390625" style="306" customWidth="1"/>
    <col min="26" max="26" width="4.75390625" style="29" customWidth="1"/>
    <col min="27" max="27" width="5.00390625" style="29" customWidth="1"/>
    <col min="28" max="16384" width="5.00390625" style="29" customWidth="1"/>
  </cols>
  <sheetData>
    <row r="1" spans="1:27" ht="14.25">
      <c r="A1" s="20"/>
      <c r="B1" s="21" t="s">
        <v>5</v>
      </c>
      <c r="C1" s="287"/>
      <c r="D1" s="288"/>
      <c r="E1" s="21"/>
      <c r="F1" s="23" t="s">
        <v>6</v>
      </c>
      <c r="G1" s="24"/>
      <c r="H1" s="25" t="s">
        <v>7</v>
      </c>
      <c r="I1" s="25"/>
      <c r="J1" s="289"/>
      <c r="K1" s="290"/>
      <c r="L1" s="26" t="s">
        <v>8</v>
      </c>
      <c r="M1" s="27"/>
      <c r="N1" s="28">
        <v>150</v>
      </c>
      <c r="O1" s="20"/>
      <c r="P1" s="21" t="s">
        <v>5</v>
      </c>
      <c r="Q1" s="287"/>
      <c r="R1" s="288"/>
      <c r="S1" s="21"/>
      <c r="T1" s="23" t="s">
        <v>9</v>
      </c>
      <c r="U1" s="24"/>
      <c r="V1" s="25" t="s">
        <v>7</v>
      </c>
      <c r="W1" s="25"/>
      <c r="X1" s="289"/>
      <c r="Y1" s="290"/>
      <c r="Z1" s="26" t="s">
        <v>10</v>
      </c>
      <c r="AA1" s="27"/>
    </row>
    <row r="2" spans="1:27" ht="12.75">
      <c r="A2" s="30"/>
      <c r="B2" s="30"/>
      <c r="C2" s="291"/>
      <c r="D2" s="291"/>
      <c r="E2" s="32"/>
      <c r="F2" s="32"/>
      <c r="G2" s="32"/>
      <c r="H2" s="33" t="s">
        <v>11</v>
      </c>
      <c r="I2" s="33"/>
      <c r="J2" s="289"/>
      <c r="K2" s="290"/>
      <c r="L2" s="26" t="s">
        <v>12</v>
      </c>
      <c r="M2" s="27"/>
      <c r="N2" s="28">
        <v>150</v>
      </c>
      <c r="O2" s="30"/>
      <c r="P2" s="30"/>
      <c r="Q2" s="291"/>
      <c r="R2" s="291"/>
      <c r="S2" s="32"/>
      <c r="T2" s="32"/>
      <c r="U2" s="32"/>
      <c r="V2" s="33" t="s">
        <v>11</v>
      </c>
      <c r="W2" s="33"/>
      <c r="X2" s="289"/>
      <c r="Y2" s="290"/>
      <c r="Z2" s="26" t="s">
        <v>13</v>
      </c>
      <c r="AA2" s="27"/>
    </row>
    <row r="3" spans="1:27" ht="4.5" customHeight="1">
      <c r="A3" s="235"/>
      <c r="B3" s="236"/>
      <c r="C3" s="292"/>
      <c r="D3" s="293"/>
      <c r="E3" s="238"/>
      <c r="F3" s="239"/>
      <c r="G3" s="240"/>
      <c r="H3" s="241"/>
      <c r="I3" s="241"/>
      <c r="J3" s="293"/>
      <c r="K3" s="292"/>
      <c r="L3" s="236"/>
      <c r="M3" s="242"/>
      <c r="N3" s="28"/>
      <c r="O3" s="235"/>
      <c r="P3" s="236"/>
      <c r="Q3" s="292"/>
      <c r="R3" s="293"/>
      <c r="S3" s="238"/>
      <c r="T3" s="239"/>
      <c r="U3" s="240"/>
      <c r="V3" s="241"/>
      <c r="W3" s="241"/>
      <c r="X3" s="294"/>
      <c r="Y3" s="292"/>
      <c r="Z3" s="241"/>
      <c r="AA3" s="242"/>
    </row>
    <row r="4" spans="1:27" s="41" customFormat="1" ht="12.75" customHeight="1">
      <c r="A4" s="295"/>
      <c r="B4" s="34"/>
      <c r="C4" s="35"/>
      <c r="D4" s="35"/>
      <c r="E4" s="296"/>
      <c r="F4" s="36" t="s">
        <v>14</v>
      </c>
      <c r="G4" s="37" t="s">
        <v>327</v>
      </c>
      <c r="H4" s="38"/>
      <c r="I4" s="39"/>
      <c r="J4" s="44"/>
      <c r="K4" s="44"/>
      <c r="L4" s="34"/>
      <c r="M4" s="246"/>
      <c r="N4" s="40"/>
      <c r="O4" s="295"/>
      <c r="P4" s="34"/>
      <c r="Q4" s="35"/>
      <c r="R4" s="35"/>
      <c r="S4" s="296"/>
      <c r="T4" s="36" t="s">
        <v>14</v>
      </c>
      <c r="U4" s="37" t="s">
        <v>185</v>
      </c>
      <c r="V4" s="38"/>
      <c r="W4" s="39"/>
      <c r="X4" s="44"/>
      <c r="Y4" s="44"/>
      <c r="Z4" s="34"/>
      <c r="AA4" s="246"/>
    </row>
    <row r="5" spans="1:27" s="41" customFormat="1" ht="12.75" customHeight="1">
      <c r="A5" s="243"/>
      <c r="B5" s="34"/>
      <c r="C5" s="35"/>
      <c r="D5" s="35"/>
      <c r="E5" s="296"/>
      <c r="F5" s="42" t="s">
        <v>15</v>
      </c>
      <c r="G5" s="37" t="s">
        <v>1523</v>
      </c>
      <c r="H5" s="43"/>
      <c r="I5" s="44"/>
      <c r="J5" s="44"/>
      <c r="K5" s="44"/>
      <c r="L5" s="34"/>
      <c r="M5" s="246"/>
      <c r="N5" s="40"/>
      <c r="O5" s="243"/>
      <c r="P5" s="34"/>
      <c r="Q5" s="35"/>
      <c r="R5" s="35"/>
      <c r="S5" s="296"/>
      <c r="T5" s="42" t="s">
        <v>15</v>
      </c>
      <c r="U5" s="37" t="s">
        <v>228</v>
      </c>
      <c r="V5" s="43"/>
      <c r="W5" s="44"/>
      <c r="X5" s="44"/>
      <c r="Y5" s="44"/>
      <c r="Z5" s="34"/>
      <c r="AA5" s="246"/>
    </row>
    <row r="6" spans="1:27" s="41" customFormat="1" ht="12.75" customHeight="1">
      <c r="A6" s="243"/>
      <c r="B6" s="34"/>
      <c r="C6" s="35"/>
      <c r="D6" s="35"/>
      <c r="E6" s="296"/>
      <c r="F6" s="42" t="s">
        <v>16</v>
      </c>
      <c r="G6" s="37" t="s">
        <v>1524</v>
      </c>
      <c r="H6" s="38"/>
      <c r="I6" s="44"/>
      <c r="J6" s="44"/>
      <c r="K6" s="44"/>
      <c r="L6" s="34"/>
      <c r="M6" s="246"/>
      <c r="N6" s="40"/>
      <c r="O6" s="243"/>
      <c r="P6" s="34"/>
      <c r="Q6" s="35"/>
      <c r="R6" s="35"/>
      <c r="S6" s="296"/>
      <c r="T6" s="42" t="s">
        <v>16</v>
      </c>
      <c r="U6" s="37" t="s">
        <v>1189</v>
      </c>
      <c r="V6" s="38"/>
      <c r="W6" s="44"/>
      <c r="X6" s="44"/>
      <c r="Y6" s="44"/>
      <c r="Z6" s="34"/>
      <c r="AA6" s="246"/>
    </row>
    <row r="7" spans="1:27" s="41" customFormat="1" ht="12.75" customHeight="1">
      <c r="A7" s="243"/>
      <c r="B7" s="34"/>
      <c r="C7" s="35"/>
      <c r="D7" s="35"/>
      <c r="E7" s="296"/>
      <c r="F7" s="36" t="s">
        <v>18</v>
      </c>
      <c r="G7" s="37" t="s">
        <v>609</v>
      </c>
      <c r="H7" s="38"/>
      <c r="I7" s="44"/>
      <c r="J7" s="44"/>
      <c r="K7" s="44"/>
      <c r="L7" s="34"/>
      <c r="M7" s="246"/>
      <c r="N7" s="40"/>
      <c r="O7" s="243"/>
      <c r="P7" s="34"/>
      <c r="Q7" s="35"/>
      <c r="R7" s="35"/>
      <c r="S7" s="296"/>
      <c r="T7" s="36" t="s">
        <v>18</v>
      </c>
      <c r="U7" s="37" t="s">
        <v>1475</v>
      </c>
      <c r="V7" s="38"/>
      <c r="W7" s="44"/>
      <c r="X7" s="44"/>
      <c r="Y7" s="44"/>
      <c r="Z7" s="34"/>
      <c r="AA7" s="246"/>
    </row>
    <row r="8" spans="1:27" s="41" customFormat="1" ht="12.75" customHeight="1">
      <c r="A8" s="117" t="s">
        <v>14</v>
      </c>
      <c r="B8" s="251" t="s">
        <v>1525</v>
      </c>
      <c r="C8" s="35"/>
      <c r="D8" s="35"/>
      <c r="E8" s="296"/>
      <c r="G8" s="38"/>
      <c r="H8" s="36" t="s">
        <v>14</v>
      </c>
      <c r="I8" s="253" t="s">
        <v>1309</v>
      </c>
      <c r="J8" s="38"/>
      <c r="K8" s="38"/>
      <c r="L8" s="46"/>
      <c r="M8" s="246"/>
      <c r="N8" s="40"/>
      <c r="O8" s="117" t="s">
        <v>14</v>
      </c>
      <c r="P8" s="251" t="s">
        <v>323</v>
      </c>
      <c r="Q8" s="35"/>
      <c r="R8" s="35"/>
      <c r="S8" s="296"/>
      <c r="U8" s="38"/>
      <c r="V8" s="36" t="s">
        <v>14</v>
      </c>
      <c r="W8" s="253" t="s">
        <v>1526</v>
      </c>
      <c r="X8" s="38"/>
      <c r="Y8" s="38"/>
      <c r="Z8" s="46"/>
      <c r="AA8" s="246"/>
    </row>
    <row r="9" spans="1:27" s="41" customFormat="1" ht="12.75" customHeight="1">
      <c r="A9" s="121" t="s">
        <v>15</v>
      </c>
      <c r="B9" s="251" t="s">
        <v>959</v>
      </c>
      <c r="C9" s="47"/>
      <c r="D9" s="47"/>
      <c r="E9" s="296"/>
      <c r="G9" s="44"/>
      <c r="H9" s="42" t="s">
        <v>15</v>
      </c>
      <c r="I9" s="253" t="s">
        <v>1527</v>
      </c>
      <c r="J9" s="38"/>
      <c r="K9" s="38"/>
      <c r="L9" s="46"/>
      <c r="M9" s="246"/>
      <c r="N9" s="40"/>
      <c r="O9" s="121" t="s">
        <v>15</v>
      </c>
      <c r="P9" s="251" t="s">
        <v>678</v>
      </c>
      <c r="Q9" s="47"/>
      <c r="R9" s="47"/>
      <c r="S9" s="296"/>
      <c r="U9" s="44"/>
      <c r="V9" s="42" t="s">
        <v>15</v>
      </c>
      <c r="W9" s="253" t="s">
        <v>65</v>
      </c>
      <c r="X9" s="38"/>
      <c r="Y9" s="38"/>
      <c r="Z9" s="46"/>
      <c r="AA9" s="246"/>
    </row>
    <row r="10" spans="1:27" s="41" customFormat="1" ht="12.75" customHeight="1">
      <c r="A10" s="121" t="s">
        <v>16</v>
      </c>
      <c r="B10" s="251" t="s">
        <v>1297</v>
      </c>
      <c r="C10" s="35"/>
      <c r="D10" s="35"/>
      <c r="E10" s="296"/>
      <c r="G10" s="44"/>
      <c r="H10" s="42" t="s">
        <v>16</v>
      </c>
      <c r="I10" s="253" t="s">
        <v>774</v>
      </c>
      <c r="J10" s="38"/>
      <c r="K10" s="38"/>
      <c r="L10" s="38"/>
      <c r="M10" s="246"/>
      <c r="N10" s="40"/>
      <c r="O10" s="121" t="s">
        <v>16</v>
      </c>
      <c r="P10" s="251" t="s">
        <v>1528</v>
      </c>
      <c r="Q10" s="35"/>
      <c r="R10" s="35"/>
      <c r="S10" s="296"/>
      <c r="U10" s="44"/>
      <c r="V10" s="42" t="s">
        <v>16</v>
      </c>
      <c r="W10" s="253" t="s">
        <v>1529</v>
      </c>
      <c r="X10" s="38"/>
      <c r="Y10" s="38"/>
      <c r="Z10" s="38"/>
      <c r="AA10" s="246"/>
    </row>
    <row r="11" spans="1:27" s="41" customFormat="1" ht="12.75" customHeight="1">
      <c r="A11" s="117" t="s">
        <v>18</v>
      </c>
      <c r="B11" s="251" t="s">
        <v>79</v>
      </c>
      <c r="C11" s="47"/>
      <c r="D11" s="47"/>
      <c r="E11" s="296"/>
      <c r="G11" s="38"/>
      <c r="H11" s="36" t="s">
        <v>18</v>
      </c>
      <c r="I11" s="253" t="s">
        <v>729</v>
      </c>
      <c r="J11" s="124" t="s">
        <v>154</v>
      </c>
      <c r="K11" s="124"/>
      <c r="L11" s="46"/>
      <c r="M11" s="246"/>
      <c r="N11" s="40"/>
      <c r="O11" s="117" t="s">
        <v>18</v>
      </c>
      <c r="P11" s="251" t="s">
        <v>1530</v>
      </c>
      <c r="Q11" s="47"/>
      <c r="R11" s="47"/>
      <c r="S11" s="296"/>
      <c r="U11" s="38"/>
      <c r="V11" s="36" t="s">
        <v>18</v>
      </c>
      <c r="W11" s="253" t="s">
        <v>535</v>
      </c>
      <c r="X11" s="124" t="s">
        <v>154</v>
      </c>
      <c r="Y11" s="124"/>
      <c r="Z11" s="46"/>
      <c r="AA11" s="246"/>
    </row>
    <row r="12" spans="1:27" s="41" customFormat="1" ht="12.75" customHeight="1">
      <c r="A12" s="297"/>
      <c r="B12" s="47"/>
      <c r="C12" s="47"/>
      <c r="D12" s="47"/>
      <c r="E12" s="296"/>
      <c r="F12" s="36" t="s">
        <v>14</v>
      </c>
      <c r="G12" s="37" t="s">
        <v>1130</v>
      </c>
      <c r="H12" s="38"/>
      <c r="I12" s="128" t="s">
        <v>23</v>
      </c>
      <c r="J12" s="300" t="s">
        <v>1531</v>
      </c>
      <c r="K12" s="298"/>
      <c r="L12" s="46"/>
      <c r="M12" s="246"/>
      <c r="N12" s="40"/>
      <c r="O12" s="297"/>
      <c r="P12" s="47"/>
      <c r="Q12" s="47"/>
      <c r="R12" s="47"/>
      <c r="S12" s="296"/>
      <c r="T12" s="36" t="s">
        <v>14</v>
      </c>
      <c r="U12" s="37" t="s">
        <v>1213</v>
      </c>
      <c r="V12" s="38"/>
      <c r="W12" s="128" t="s">
        <v>23</v>
      </c>
      <c r="X12" s="300" t="s">
        <v>1532</v>
      </c>
      <c r="Y12" s="298"/>
      <c r="Z12" s="46"/>
      <c r="AA12" s="246"/>
    </row>
    <row r="13" spans="1:27" s="41" customFormat="1" ht="12.75" customHeight="1">
      <c r="A13" s="243"/>
      <c r="B13" s="130" t="s">
        <v>25</v>
      </c>
      <c r="C13" s="35"/>
      <c r="D13" s="35"/>
      <c r="E13" s="296"/>
      <c r="F13" s="42" t="s">
        <v>15</v>
      </c>
      <c r="G13" s="37" t="s">
        <v>660</v>
      </c>
      <c r="H13" s="38"/>
      <c r="I13" s="128" t="s">
        <v>27</v>
      </c>
      <c r="J13" s="300" t="s">
        <v>1531</v>
      </c>
      <c r="K13" s="298"/>
      <c r="L13" s="34"/>
      <c r="M13" s="246"/>
      <c r="N13" s="40"/>
      <c r="O13" s="243"/>
      <c r="P13" s="130" t="s">
        <v>25</v>
      </c>
      <c r="Q13" s="35"/>
      <c r="R13" s="35"/>
      <c r="S13" s="296"/>
      <c r="T13" s="42" t="s">
        <v>15</v>
      </c>
      <c r="U13" s="37" t="s">
        <v>1533</v>
      </c>
      <c r="V13" s="38"/>
      <c r="W13" s="128" t="s">
        <v>27</v>
      </c>
      <c r="X13" s="300" t="s">
        <v>1532</v>
      </c>
      <c r="Y13" s="298"/>
      <c r="Z13" s="34"/>
      <c r="AA13" s="246"/>
    </row>
    <row r="14" spans="1:27" s="41" customFormat="1" ht="12.75" customHeight="1">
      <c r="A14" s="243"/>
      <c r="B14" s="299" t="s">
        <v>1534</v>
      </c>
      <c r="C14" s="35"/>
      <c r="D14" s="35"/>
      <c r="E14" s="296"/>
      <c r="F14" s="42" t="s">
        <v>16</v>
      </c>
      <c r="G14" s="37" t="s">
        <v>1535</v>
      </c>
      <c r="H14" s="46"/>
      <c r="I14" s="128" t="s">
        <v>30</v>
      </c>
      <c r="J14" s="300" t="s">
        <v>1536</v>
      </c>
      <c r="K14" s="300"/>
      <c r="L14" s="34"/>
      <c r="M14" s="246"/>
      <c r="N14" s="40"/>
      <c r="O14" s="243"/>
      <c r="P14" s="299" t="s">
        <v>1665</v>
      </c>
      <c r="Q14" s="35"/>
      <c r="R14" s="35"/>
      <c r="S14" s="296"/>
      <c r="T14" s="42" t="s">
        <v>16</v>
      </c>
      <c r="U14" s="37" t="s">
        <v>52</v>
      </c>
      <c r="V14" s="46"/>
      <c r="W14" s="128" t="s">
        <v>30</v>
      </c>
      <c r="X14" s="300" t="s">
        <v>1537</v>
      </c>
      <c r="Y14" s="300"/>
      <c r="Z14" s="34"/>
      <c r="AA14" s="246"/>
    </row>
    <row r="15" spans="1:27" s="41" customFormat="1" ht="12.75" customHeight="1">
      <c r="A15" s="259"/>
      <c r="B15" s="45"/>
      <c r="C15" s="45"/>
      <c r="D15" s="45"/>
      <c r="E15" s="296"/>
      <c r="F15" s="36" t="s">
        <v>18</v>
      </c>
      <c r="G15" s="251" t="s">
        <v>1538</v>
      </c>
      <c r="H15" s="45"/>
      <c r="I15" s="134" t="s">
        <v>31</v>
      </c>
      <c r="J15" s="301" t="s">
        <v>1536</v>
      </c>
      <c r="K15" s="301"/>
      <c r="L15" s="45"/>
      <c r="M15" s="302"/>
      <c r="N15" s="48"/>
      <c r="O15" s="259"/>
      <c r="P15" s="45"/>
      <c r="Q15" s="45"/>
      <c r="R15" s="45"/>
      <c r="S15" s="296"/>
      <c r="T15" s="36" t="s">
        <v>18</v>
      </c>
      <c r="U15" s="256" t="s">
        <v>776</v>
      </c>
      <c r="V15" s="45"/>
      <c r="W15" s="134" t="s">
        <v>31</v>
      </c>
      <c r="X15" s="301" t="s">
        <v>1537</v>
      </c>
      <c r="Y15" s="301"/>
      <c r="Z15" s="45"/>
      <c r="AA15" s="302"/>
    </row>
    <row r="16" spans="1:27" ht="4.5" customHeight="1">
      <c r="A16" s="260"/>
      <c r="B16" s="261"/>
      <c r="C16" s="303"/>
      <c r="D16" s="304"/>
      <c r="E16" s="263"/>
      <c r="F16" s="264"/>
      <c r="G16" s="265"/>
      <c r="H16" s="266"/>
      <c r="I16" s="266"/>
      <c r="J16" s="304"/>
      <c r="K16" s="303"/>
      <c r="L16" s="261"/>
      <c r="M16" s="267"/>
      <c r="O16" s="260"/>
      <c r="P16" s="261"/>
      <c r="Q16" s="303"/>
      <c r="R16" s="304"/>
      <c r="S16" s="263"/>
      <c r="T16" s="264"/>
      <c r="U16" s="265"/>
      <c r="V16" s="266"/>
      <c r="W16" s="266"/>
      <c r="X16" s="304"/>
      <c r="Y16" s="303"/>
      <c r="Z16" s="261"/>
      <c r="AA16" s="267"/>
    </row>
    <row r="17" spans="1:27" ht="12.75" customHeight="1">
      <c r="A17" s="146"/>
      <c r="B17" s="146" t="s">
        <v>32</v>
      </c>
      <c r="C17" s="147"/>
      <c r="D17" s="147"/>
      <c r="E17" s="148" t="s">
        <v>33</v>
      </c>
      <c r="F17" s="148" t="s">
        <v>34</v>
      </c>
      <c r="G17" s="148" t="s">
        <v>35</v>
      </c>
      <c r="H17" s="149" t="s">
        <v>36</v>
      </c>
      <c r="I17" s="150"/>
      <c r="J17" s="147" t="s">
        <v>37</v>
      </c>
      <c r="K17" s="147" t="s">
        <v>37</v>
      </c>
      <c r="L17" s="148" t="s">
        <v>32</v>
      </c>
      <c r="M17" s="146" t="s">
        <v>38</v>
      </c>
      <c r="N17" s="28">
        <v>150</v>
      </c>
      <c r="O17" s="146"/>
      <c r="P17" s="146" t="s">
        <v>32</v>
      </c>
      <c r="Q17" s="147"/>
      <c r="R17" s="147"/>
      <c r="S17" s="148" t="s">
        <v>33</v>
      </c>
      <c r="T17" s="148" t="s">
        <v>34</v>
      </c>
      <c r="U17" s="148" t="s">
        <v>35</v>
      </c>
      <c r="V17" s="149" t="s">
        <v>36</v>
      </c>
      <c r="W17" s="150"/>
      <c r="X17" s="147" t="s">
        <v>37</v>
      </c>
      <c r="Y17" s="147" t="s">
        <v>37</v>
      </c>
      <c r="Z17" s="148" t="s">
        <v>32</v>
      </c>
      <c r="AA17" s="151" t="s">
        <v>38</v>
      </c>
    </row>
    <row r="18" spans="1:27" ht="12.75">
      <c r="A18" s="152" t="s">
        <v>38</v>
      </c>
      <c r="B18" s="152" t="s">
        <v>39</v>
      </c>
      <c r="C18" s="153" t="s">
        <v>40</v>
      </c>
      <c r="D18" s="153" t="s">
        <v>40</v>
      </c>
      <c r="E18" s="154" t="s">
        <v>41</v>
      </c>
      <c r="F18" s="154" t="s">
        <v>42</v>
      </c>
      <c r="G18" s="154"/>
      <c r="H18" s="155" t="s">
        <v>40</v>
      </c>
      <c r="I18" s="155" t="s">
        <v>37</v>
      </c>
      <c r="J18" s="153"/>
      <c r="K18" s="153"/>
      <c r="L18" s="152" t="s">
        <v>39</v>
      </c>
      <c r="M18" s="152"/>
      <c r="N18" s="28">
        <v>150</v>
      </c>
      <c r="O18" s="152" t="s">
        <v>38</v>
      </c>
      <c r="P18" s="152" t="s">
        <v>39</v>
      </c>
      <c r="Q18" s="153" t="s">
        <v>40</v>
      </c>
      <c r="R18" s="153" t="s">
        <v>40</v>
      </c>
      <c r="S18" s="154" t="s">
        <v>41</v>
      </c>
      <c r="T18" s="154" t="s">
        <v>42</v>
      </c>
      <c r="U18" s="154"/>
      <c r="V18" s="155" t="s">
        <v>40</v>
      </c>
      <c r="W18" s="155" t="s">
        <v>37</v>
      </c>
      <c r="X18" s="153"/>
      <c r="Y18" s="153"/>
      <c r="Z18" s="152" t="s">
        <v>39</v>
      </c>
      <c r="AA18" s="156"/>
    </row>
    <row r="19" spans="1:27" ht="16.5" customHeight="1">
      <c r="A19" s="157">
        <v>-2.125</v>
      </c>
      <c r="B19" s="158">
        <v>0</v>
      </c>
      <c r="C19" s="164">
        <v>1</v>
      </c>
      <c r="D19" s="164">
        <v>16</v>
      </c>
      <c r="E19" s="219" t="s">
        <v>60</v>
      </c>
      <c r="F19" s="161" t="s">
        <v>31</v>
      </c>
      <c r="G19" s="172">
        <v>9</v>
      </c>
      <c r="H19" s="163"/>
      <c r="I19" s="163">
        <v>140</v>
      </c>
      <c r="J19" s="164">
        <v>2</v>
      </c>
      <c r="K19" s="164">
        <v>3</v>
      </c>
      <c r="L19" s="305">
        <v>6</v>
      </c>
      <c r="M19" s="166">
        <v>2.125</v>
      </c>
      <c r="N19" s="28"/>
      <c r="O19" s="157">
        <v>-6.875</v>
      </c>
      <c r="P19" s="158">
        <v>0</v>
      </c>
      <c r="Q19" s="164">
        <v>2</v>
      </c>
      <c r="R19" s="164">
        <v>16</v>
      </c>
      <c r="S19" s="219" t="s">
        <v>207</v>
      </c>
      <c r="T19" s="161" t="s">
        <v>30</v>
      </c>
      <c r="U19" s="172">
        <v>10</v>
      </c>
      <c r="V19" s="163">
        <v>50</v>
      </c>
      <c r="W19" s="163"/>
      <c r="X19" s="164">
        <v>15</v>
      </c>
      <c r="Y19" s="164">
        <v>14</v>
      </c>
      <c r="Z19" s="305">
        <v>6</v>
      </c>
      <c r="AA19" s="217">
        <v>6.875</v>
      </c>
    </row>
    <row r="20" spans="1:27" ht="16.5" customHeight="1">
      <c r="A20" s="157">
        <v>3.25</v>
      </c>
      <c r="B20" s="158">
        <v>6</v>
      </c>
      <c r="C20" s="164">
        <v>13</v>
      </c>
      <c r="D20" s="164">
        <v>9</v>
      </c>
      <c r="E20" s="219" t="s">
        <v>70</v>
      </c>
      <c r="F20" s="161" t="s">
        <v>31</v>
      </c>
      <c r="G20" s="172">
        <v>8</v>
      </c>
      <c r="H20" s="163">
        <v>50</v>
      </c>
      <c r="I20" s="163"/>
      <c r="J20" s="164">
        <v>6</v>
      </c>
      <c r="K20" s="164">
        <v>5</v>
      </c>
      <c r="L20" s="305">
        <v>0</v>
      </c>
      <c r="M20" s="166">
        <v>-3.25</v>
      </c>
      <c r="N20" s="28"/>
      <c r="O20" s="157">
        <v>6.125</v>
      </c>
      <c r="P20" s="158">
        <v>6</v>
      </c>
      <c r="Q20" s="164">
        <v>4</v>
      </c>
      <c r="R20" s="164">
        <v>9</v>
      </c>
      <c r="S20" s="219" t="s">
        <v>1031</v>
      </c>
      <c r="T20" s="161" t="s">
        <v>30</v>
      </c>
      <c r="U20" s="172">
        <v>6</v>
      </c>
      <c r="V20" s="163">
        <v>800</v>
      </c>
      <c r="W20" s="163"/>
      <c r="X20" s="164">
        <v>11</v>
      </c>
      <c r="Y20" s="164">
        <v>5</v>
      </c>
      <c r="Z20" s="305">
        <v>0</v>
      </c>
      <c r="AA20" s="217">
        <v>-6.125</v>
      </c>
    </row>
    <row r="21" spans="1:27" ht="16.5" customHeight="1">
      <c r="A21" s="157">
        <v>-1.125</v>
      </c>
      <c r="B21" s="158">
        <v>2</v>
      </c>
      <c r="C21" s="164">
        <v>12</v>
      </c>
      <c r="D21" s="164">
        <v>15</v>
      </c>
      <c r="E21" s="219" t="s">
        <v>60</v>
      </c>
      <c r="F21" s="161" t="s">
        <v>31</v>
      </c>
      <c r="G21" s="172">
        <v>8</v>
      </c>
      <c r="H21" s="163"/>
      <c r="I21" s="163">
        <v>110</v>
      </c>
      <c r="J21" s="164">
        <v>7</v>
      </c>
      <c r="K21" s="164">
        <v>14</v>
      </c>
      <c r="L21" s="305">
        <v>4</v>
      </c>
      <c r="M21" s="166">
        <v>1.125</v>
      </c>
      <c r="N21" s="28"/>
      <c r="O21" s="157">
        <v>-5.75</v>
      </c>
      <c r="P21" s="158">
        <v>2</v>
      </c>
      <c r="Q21" s="164">
        <v>13</v>
      </c>
      <c r="R21" s="164">
        <v>10</v>
      </c>
      <c r="S21" s="219" t="s">
        <v>60</v>
      </c>
      <c r="T21" s="161" t="s">
        <v>30</v>
      </c>
      <c r="U21" s="172">
        <v>6</v>
      </c>
      <c r="V21" s="163">
        <v>100</v>
      </c>
      <c r="W21" s="163"/>
      <c r="X21" s="164">
        <v>6</v>
      </c>
      <c r="Y21" s="164">
        <v>8</v>
      </c>
      <c r="Z21" s="305">
        <v>4</v>
      </c>
      <c r="AA21" s="217">
        <v>5.75</v>
      </c>
    </row>
    <row r="22" spans="1:27" ht="16.5" customHeight="1">
      <c r="A22" s="157">
        <v>0.75</v>
      </c>
      <c r="B22" s="158">
        <v>4</v>
      </c>
      <c r="C22" s="164">
        <v>8</v>
      </c>
      <c r="D22" s="164">
        <v>11</v>
      </c>
      <c r="E22" s="219" t="s">
        <v>272</v>
      </c>
      <c r="F22" s="161" t="s">
        <v>23</v>
      </c>
      <c r="G22" s="172">
        <v>8</v>
      </c>
      <c r="H22" s="163"/>
      <c r="I22" s="163">
        <v>50</v>
      </c>
      <c r="J22" s="164">
        <v>10</v>
      </c>
      <c r="K22" s="164">
        <v>4</v>
      </c>
      <c r="L22" s="305">
        <v>2</v>
      </c>
      <c r="M22" s="166">
        <v>-0.75</v>
      </c>
      <c r="N22" s="28"/>
      <c r="O22" s="157">
        <v>6</v>
      </c>
      <c r="P22" s="158">
        <v>4</v>
      </c>
      <c r="Q22" s="164">
        <v>7</v>
      </c>
      <c r="R22" s="164">
        <v>12</v>
      </c>
      <c r="S22" s="219" t="s">
        <v>1415</v>
      </c>
      <c r="T22" s="161" t="s">
        <v>27</v>
      </c>
      <c r="U22" s="172">
        <v>10</v>
      </c>
      <c r="V22" s="163">
        <v>790</v>
      </c>
      <c r="W22" s="163"/>
      <c r="X22" s="164">
        <v>1</v>
      </c>
      <c r="Y22" s="164">
        <v>3</v>
      </c>
      <c r="Z22" s="305">
        <v>2</v>
      </c>
      <c r="AA22" s="217">
        <v>-6</v>
      </c>
    </row>
    <row r="23" spans="1:27" s="41" customFormat="1" ht="30" customHeight="1">
      <c r="A23" s="29"/>
      <c r="B23" s="29"/>
      <c r="C23" s="306"/>
      <c r="D23" s="306"/>
      <c r="E23" s="29"/>
      <c r="F23" s="29"/>
      <c r="G23" s="29"/>
      <c r="H23" s="29"/>
      <c r="I23" s="29"/>
      <c r="J23" s="306"/>
      <c r="K23" s="290"/>
      <c r="L23" s="29"/>
      <c r="M23" s="27"/>
      <c r="N23" s="54"/>
      <c r="O23" s="29"/>
      <c r="P23" s="29"/>
      <c r="Q23" s="306"/>
      <c r="R23" s="306"/>
      <c r="S23" s="29"/>
      <c r="T23" s="29"/>
      <c r="U23" s="29"/>
      <c r="V23" s="29"/>
      <c r="W23" s="29"/>
      <c r="X23" s="306"/>
      <c r="Y23" s="306"/>
      <c r="Z23" s="29"/>
      <c r="AA23" s="29"/>
    </row>
    <row r="24" spans="1:27" s="41" customFormat="1" ht="14.25">
      <c r="A24" s="20"/>
      <c r="B24" s="21" t="s">
        <v>5</v>
      </c>
      <c r="C24" s="287"/>
      <c r="D24" s="288"/>
      <c r="E24" s="21"/>
      <c r="F24" s="23" t="s">
        <v>45</v>
      </c>
      <c r="G24" s="24"/>
      <c r="H24" s="25" t="s">
        <v>7</v>
      </c>
      <c r="I24" s="25"/>
      <c r="J24" s="289"/>
      <c r="K24" s="290"/>
      <c r="L24" s="26" t="s">
        <v>46</v>
      </c>
      <c r="M24" s="27"/>
      <c r="N24" s="28">
        <v>150</v>
      </c>
      <c r="O24" s="20"/>
      <c r="P24" s="21" t="s">
        <v>5</v>
      </c>
      <c r="Q24" s="287"/>
      <c r="R24" s="288"/>
      <c r="S24" s="21"/>
      <c r="T24" s="23" t="s">
        <v>47</v>
      </c>
      <c r="U24" s="24"/>
      <c r="V24" s="25" t="s">
        <v>7</v>
      </c>
      <c r="W24" s="25"/>
      <c r="X24" s="289"/>
      <c r="Y24" s="290"/>
      <c r="Z24" s="26" t="s">
        <v>48</v>
      </c>
      <c r="AA24" s="27"/>
    </row>
    <row r="25" spans="1:27" s="41" customFormat="1" ht="12.75">
      <c r="A25" s="30"/>
      <c r="B25" s="30"/>
      <c r="C25" s="291"/>
      <c r="D25" s="291"/>
      <c r="E25" s="32"/>
      <c r="F25" s="32"/>
      <c r="G25" s="32"/>
      <c r="H25" s="33" t="s">
        <v>11</v>
      </c>
      <c r="I25" s="33"/>
      <c r="J25" s="289"/>
      <c r="K25" s="290"/>
      <c r="L25" s="26" t="s">
        <v>49</v>
      </c>
      <c r="M25" s="27"/>
      <c r="N25" s="28">
        <v>150</v>
      </c>
      <c r="O25" s="30"/>
      <c r="P25" s="30"/>
      <c r="Q25" s="291"/>
      <c r="R25" s="291"/>
      <c r="S25" s="32"/>
      <c r="T25" s="32"/>
      <c r="U25" s="32"/>
      <c r="V25" s="33" t="s">
        <v>11</v>
      </c>
      <c r="W25" s="33"/>
      <c r="X25" s="289"/>
      <c r="Y25" s="290"/>
      <c r="Z25" s="26" t="s">
        <v>50</v>
      </c>
      <c r="AA25" s="27"/>
    </row>
    <row r="26" spans="1:27" s="41" customFormat="1" ht="4.5" customHeight="1">
      <c r="A26" s="235"/>
      <c r="B26" s="236"/>
      <c r="C26" s="292"/>
      <c r="D26" s="293"/>
      <c r="E26" s="238"/>
      <c r="F26" s="239"/>
      <c r="G26" s="240"/>
      <c r="H26" s="241"/>
      <c r="I26" s="241"/>
      <c r="J26" s="293"/>
      <c r="K26" s="292"/>
      <c r="L26" s="236"/>
      <c r="M26" s="242"/>
      <c r="N26" s="28"/>
      <c r="O26" s="235"/>
      <c r="P26" s="236"/>
      <c r="Q26" s="292"/>
      <c r="R26" s="293"/>
      <c r="S26" s="238"/>
      <c r="T26" s="239"/>
      <c r="U26" s="240"/>
      <c r="V26" s="241"/>
      <c r="W26" s="241"/>
      <c r="X26" s="294"/>
      <c r="Y26" s="292"/>
      <c r="Z26" s="241"/>
      <c r="AA26" s="242"/>
    </row>
    <row r="27" spans="1:27" s="41" customFormat="1" ht="12.75" customHeight="1">
      <c r="A27" s="295"/>
      <c r="B27" s="34"/>
      <c r="C27" s="35"/>
      <c r="D27" s="35"/>
      <c r="E27" s="296"/>
      <c r="F27" s="36" t="s">
        <v>14</v>
      </c>
      <c r="G27" s="37" t="s">
        <v>1094</v>
      </c>
      <c r="H27" s="38"/>
      <c r="I27" s="39"/>
      <c r="J27" s="44"/>
      <c r="K27" s="44"/>
      <c r="L27" s="34"/>
      <c r="M27" s="246"/>
      <c r="N27" s="40"/>
      <c r="O27" s="295"/>
      <c r="P27" s="34"/>
      <c r="Q27" s="35"/>
      <c r="R27" s="35"/>
      <c r="S27" s="296"/>
      <c r="T27" s="36" t="s">
        <v>14</v>
      </c>
      <c r="U27" s="37" t="s">
        <v>1539</v>
      </c>
      <c r="V27" s="38"/>
      <c r="W27" s="39"/>
      <c r="X27" s="44"/>
      <c r="Y27" s="44"/>
      <c r="Z27" s="34"/>
      <c r="AA27" s="246"/>
    </row>
    <row r="28" spans="1:27" s="41" customFormat="1" ht="12.75" customHeight="1">
      <c r="A28" s="243"/>
      <c r="B28" s="34"/>
      <c r="C28" s="35"/>
      <c r="D28" s="35"/>
      <c r="E28" s="296"/>
      <c r="F28" s="42" t="s">
        <v>15</v>
      </c>
      <c r="G28" s="37" t="s">
        <v>1483</v>
      </c>
      <c r="H28" s="43"/>
      <c r="I28" s="44"/>
      <c r="J28" s="44"/>
      <c r="K28" s="44"/>
      <c r="L28" s="34"/>
      <c r="M28" s="246"/>
      <c r="N28" s="40"/>
      <c r="O28" s="243"/>
      <c r="P28" s="34"/>
      <c r="Q28" s="35"/>
      <c r="R28" s="35"/>
      <c r="S28" s="296"/>
      <c r="T28" s="42" t="s">
        <v>15</v>
      </c>
      <c r="U28" s="249" t="s">
        <v>186</v>
      </c>
      <c r="V28" s="43"/>
      <c r="W28" s="44"/>
      <c r="X28" s="44"/>
      <c r="Y28" s="44"/>
      <c r="Z28" s="34"/>
      <c r="AA28" s="246"/>
    </row>
    <row r="29" spans="1:27" s="41" customFormat="1" ht="12.75" customHeight="1">
      <c r="A29" s="243"/>
      <c r="B29" s="34"/>
      <c r="C29" s="35"/>
      <c r="D29" s="35"/>
      <c r="E29" s="296"/>
      <c r="F29" s="42" t="s">
        <v>16</v>
      </c>
      <c r="G29" s="249" t="s">
        <v>190</v>
      </c>
      <c r="H29" s="38"/>
      <c r="I29" s="44"/>
      <c r="J29" s="44"/>
      <c r="K29" s="44"/>
      <c r="L29" s="34"/>
      <c r="M29" s="246"/>
      <c r="N29" s="40"/>
      <c r="O29" s="243"/>
      <c r="P29" s="34"/>
      <c r="Q29" s="35"/>
      <c r="R29" s="35"/>
      <c r="S29" s="296"/>
      <c r="T29" s="42" t="s">
        <v>16</v>
      </c>
      <c r="U29" s="37" t="s">
        <v>1540</v>
      </c>
      <c r="V29" s="38"/>
      <c r="W29" s="44"/>
      <c r="X29" s="44"/>
      <c r="Y29" s="44"/>
      <c r="Z29" s="34"/>
      <c r="AA29" s="246"/>
    </row>
    <row r="30" spans="1:27" s="41" customFormat="1" ht="12.75" customHeight="1">
      <c r="A30" s="243"/>
      <c r="B30" s="34"/>
      <c r="C30" s="35"/>
      <c r="D30" s="35"/>
      <c r="E30" s="296"/>
      <c r="F30" s="36" t="s">
        <v>18</v>
      </c>
      <c r="G30" s="249" t="s">
        <v>229</v>
      </c>
      <c r="H30" s="38"/>
      <c r="I30" s="44"/>
      <c r="J30" s="44"/>
      <c r="K30" s="44"/>
      <c r="L30" s="34"/>
      <c r="M30" s="246"/>
      <c r="N30" s="40"/>
      <c r="O30" s="243"/>
      <c r="P30" s="34"/>
      <c r="Q30" s="35"/>
      <c r="R30" s="35"/>
      <c r="S30" s="296"/>
      <c r="T30" s="36" t="s">
        <v>18</v>
      </c>
      <c r="U30" s="37" t="s">
        <v>327</v>
      </c>
      <c r="V30" s="38"/>
      <c r="W30" s="44"/>
      <c r="X30" s="44"/>
      <c r="Y30" s="44"/>
      <c r="Z30" s="34"/>
      <c r="AA30" s="246"/>
    </row>
    <row r="31" spans="1:27" s="41" customFormat="1" ht="12.75" customHeight="1">
      <c r="A31" s="117" t="s">
        <v>14</v>
      </c>
      <c r="B31" s="251" t="s">
        <v>307</v>
      </c>
      <c r="C31" s="35"/>
      <c r="D31" s="35"/>
      <c r="E31" s="296"/>
      <c r="G31" s="38"/>
      <c r="H31" s="36" t="s">
        <v>14</v>
      </c>
      <c r="I31" s="253" t="s">
        <v>311</v>
      </c>
      <c r="J31" s="38"/>
      <c r="K31" s="38"/>
      <c r="L31" s="46"/>
      <c r="M31" s="246"/>
      <c r="N31" s="40"/>
      <c r="O31" s="117" t="s">
        <v>14</v>
      </c>
      <c r="P31" s="251" t="s">
        <v>248</v>
      </c>
      <c r="Q31" s="35"/>
      <c r="R31" s="35"/>
      <c r="S31" s="296"/>
      <c r="U31" s="38"/>
      <c r="V31" s="36" t="s">
        <v>14</v>
      </c>
      <c r="W31" s="253" t="s">
        <v>963</v>
      </c>
      <c r="X31" s="38"/>
      <c r="Y31" s="38"/>
      <c r="Z31" s="46"/>
      <c r="AA31" s="246"/>
    </row>
    <row r="32" spans="1:27" s="41" customFormat="1" ht="12.75" customHeight="1">
      <c r="A32" s="121" t="s">
        <v>15</v>
      </c>
      <c r="B32" s="251" t="s">
        <v>1300</v>
      </c>
      <c r="C32" s="47"/>
      <c r="D32" s="47"/>
      <c r="E32" s="296"/>
      <c r="G32" s="44"/>
      <c r="H32" s="42" t="s">
        <v>15</v>
      </c>
      <c r="I32" s="252" t="s">
        <v>569</v>
      </c>
      <c r="J32" s="38"/>
      <c r="K32" s="38"/>
      <c r="L32" s="46"/>
      <c r="M32" s="246"/>
      <c r="N32" s="40"/>
      <c r="O32" s="121" t="s">
        <v>15</v>
      </c>
      <c r="P32" s="251" t="s">
        <v>246</v>
      </c>
      <c r="Q32" s="47"/>
      <c r="R32" s="47"/>
      <c r="S32" s="296"/>
      <c r="U32" s="44"/>
      <c r="V32" s="42" t="s">
        <v>15</v>
      </c>
      <c r="W32" s="253" t="s">
        <v>522</v>
      </c>
      <c r="X32" s="38"/>
      <c r="Y32" s="38"/>
      <c r="Z32" s="46"/>
      <c r="AA32" s="246"/>
    </row>
    <row r="33" spans="1:27" s="41" customFormat="1" ht="12.75" customHeight="1">
      <c r="A33" s="121" t="s">
        <v>16</v>
      </c>
      <c r="B33" s="251" t="s">
        <v>91</v>
      </c>
      <c r="C33" s="35"/>
      <c r="D33" s="35"/>
      <c r="E33" s="296"/>
      <c r="G33" s="44"/>
      <c r="H33" s="42" t="s">
        <v>16</v>
      </c>
      <c r="I33" s="253" t="s">
        <v>324</v>
      </c>
      <c r="J33" s="38"/>
      <c r="K33" s="38"/>
      <c r="L33" s="38"/>
      <c r="M33" s="246"/>
      <c r="N33" s="40"/>
      <c r="O33" s="121" t="s">
        <v>16</v>
      </c>
      <c r="P33" s="251" t="s">
        <v>28</v>
      </c>
      <c r="Q33" s="35"/>
      <c r="R33" s="35"/>
      <c r="S33" s="296"/>
      <c r="U33" s="44"/>
      <c r="V33" s="42" t="s">
        <v>16</v>
      </c>
      <c r="W33" s="253" t="s">
        <v>1394</v>
      </c>
      <c r="X33" s="38"/>
      <c r="Y33" s="38"/>
      <c r="Z33" s="38"/>
      <c r="AA33" s="246"/>
    </row>
    <row r="34" spans="1:27" s="41" customFormat="1" ht="12.75" customHeight="1">
      <c r="A34" s="117" t="s">
        <v>18</v>
      </c>
      <c r="B34" s="251" t="s">
        <v>24</v>
      </c>
      <c r="C34" s="47"/>
      <c r="D34" s="47"/>
      <c r="E34" s="296"/>
      <c r="G34" s="38"/>
      <c r="H34" s="36" t="s">
        <v>18</v>
      </c>
      <c r="I34" s="253" t="s">
        <v>1541</v>
      </c>
      <c r="J34" s="124" t="s">
        <v>154</v>
      </c>
      <c r="K34" s="124"/>
      <c r="L34" s="46"/>
      <c r="M34" s="246"/>
      <c r="N34" s="40"/>
      <c r="O34" s="117" t="s">
        <v>18</v>
      </c>
      <c r="P34" s="251" t="s">
        <v>1542</v>
      </c>
      <c r="Q34" s="47"/>
      <c r="R34" s="47"/>
      <c r="S34" s="296"/>
      <c r="U34" s="38"/>
      <c r="V34" s="36" t="s">
        <v>18</v>
      </c>
      <c r="W34" s="253" t="s">
        <v>355</v>
      </c>
      <c r="X34" s="124" t="s">
        <v>154</v>
      </c>
      <c r="Y34" s="124"/>
      <c r="Z34" s="46"/>
      <c r="AA34" s="246"/>
    </row>
    <row r="35" spans="1:27" s="41" customFormat="1" ht="12.75" customHeight="1">
      <c r="A35" s="297"/>
      <c r="B35" s="47"/>
      <c r="C35" s="47"/>
      <c r="D35" s="47"/>
      <c r="E35" s="296"/>
      <c r="F35" s="36" t="s">
        <v>14</v>
      </c>
      <c r="G35" s="37" t="s">
        <v>1543</v>
      </c>
      <c r="H35" s="38"/>
      <c r="I35" s="128" t="s">
        <v>23</v>
      </c>
      <c r="J35" s="300" t="s">
        <v>1544</v>
      </c>
      <c r="K35" s="298"/>
      <c r="L35" s="46"/>
      <c r="M35" s="246"/>
      <c r="N35" s="40"/>
      <c r="O35" s="297"/>
      <c r="P35" s="47"/>
      <c r="Q35" s="47"/>
      <c r="R35" s="47"/>
      <c r="S35" s="296"/>
      <c r="T35" s="36" t="s">
        <v>14</v>
      </c>
      <c r="U35" s="37" t="s">
        <v>12</v>
      </c>
      <c r="V35" s="38"/>
      <c r="W35" s="128" t="s">
        <v>23</v>
      </c>
      <c r="X35" s="300" t="s">
        <v>1545</v>
      </c>
      <c r="Y35" s="298"/>
      <c r="Z35" s="46"/>
      <c r="AA35" s="246"/>
    </row>
    <row r="36" spans="1:27" s="41" customFormat="1" ht="12.75" customHeight="1">
      <c r="A36" s="243"/>
      <c r="B36" s="130" t="s">
        <v>25</v>
      </c>
      <c r="C36" s="35"/>
      <c r="D36" s="35"/>
      <c r="E36" s="296"/>
      <c r="F36" s="42" t="s">
        <v>15</v>
      </c>
      <c r="G36" s="37" t="s">
        <v>1002</v>
      </c>
      <c r="H36" s="38"/>
      <c r="I36" s="128" t="s">
        <v>27</v>
      </c>
      <c r="J36" s="300" t="s">
        <v>1544</v>
      </c>
      <c r="K36" s="298"/>
      <c r="L36" s="34"/>
      <c r="M36" s="246"/>
      <c r="N36" s="40"/>
      <c r="O36" s="243"/>
      <c r="P36" s="130" t="s">
        <v>25</v>
      </c>
      <c r="Q36" s="35"/>
      <c r="R36" s="35"/>
      <c r="S36" s="296"/>
      <c r="T36" s="42" t="s">
        <v>15</v>
      </c>
      <c r="U36" s="37" t="s">
        <v>1546</v>
      </c>
      <c r="V36" s="38"/>
      <c r="W36" s="128" t="s">
        <v>27</v>
      </c>
      <c r="X36" s="300" t="s">
        <v>1545</v>
      </c>
      <c r="Y36" s="298"/>
      <c r="Z36" s="34"/>
      <c r="AA36" s="246"/>
    </row>
    <row r="37" spans="1:27" s="41" customFormat="1" ht="12.75" customHeight="1">
      <c r="A37" s="243"/>
      <c r="B37" s="299" t="s">
        <v>642</v>
      </c>
      <c r="C37" s="35"/>
      <c r="D37" s="35"/>
      <c r="E37" s="296"/>
      <c r="F37" s="42" t="s">
        <v>16</v>
      </c>
      <c r="G37" s="37" t="s">
        <v>1547</v>
      </c>
      <c r="H37" s="46"/>
      <c r="I37" s="128" t="s">
        <v>30</v>
      </c>
      <c r="J37" s="300" t="s">
        <v>1548</v>
      </c>
      <c r="K37" s="300"/>
      <c r="L37" s="34"/>
      <c r="M37" s="246"/>
      <c r="N37" s="40"/>
      <c r="O37" s="243"/>
      <c r="P37" s="299" t="s">
        <v>1666</v>
      </c>
      <c r="Q37" s="35"/>
      <c r="R37" s="35"/>
      <c r="S37" s="296"/>
      <c r="T37" s="42" t="s">
        <v>16</v>
      </c>
      <c r="U37" s="37" t="s">
        <v>1549</v>
      </c>
      <c r="V37" s="46"/>
      <c r="W37" s="128" t="s">
        <v>30</v>
      </c>
      <c r="X37" s="300" t="s">
        <v>1550</v>
      </c>
      <c r="Y37" s="300"/>
      <c r="Z37" s="34"/>
      <c r="AA37" s="246"/>
    </row>
    <row r="38" spans="1:27" s="41" customFormat="1" ht="12.75" customHeight="1">
      <c r="A38" s="259"/>
      <c r="B38" s="45"/>
      <c r="C38" s="45"/>
      <c r="D38" s="45"/>
      <c r="E38" s="296"/>
      <c r="F38" s="36" t="s">
        <v>18</v>
      </c>
      <c r="G38" s="251" t="s">
        <v>657</v>
      </c>
      <c r="H38" s="45"/>
      <c r="I38" s="134" t="s">
        <v>31</v>
      </c>
      <c r="J38" s="301" t="s">
        <v>1548</v>
      </c>
      <c r="K38" s="301"/>
      <c r="L38" s="45"/>
      <c r="M38" s="302"/>
      <c r="N38" s="48"/>
      <c r="O38" s="259"/>
      <c r="P38" s="45"/>
      <c r="Q38" s="45"/>
      <c r="R38" s="45"/>
      <c r="S38" s="296"/>
      <c r="T38" s="36" t="s">
        <v>18</v>
      </c>
      <c r="U38" s="251" t="s">
        <v>1551</v>
      </c>
      <c r="V38" s="45"/>
      <c r="W38" s="134" t="s">
        <v>31</v>
      </c>
      <c r="X38" s="301" t="s">
        <v>1550</v>
      </c>
      <c r="Y38" s="301"/>
      <c r="Z38" s="45"/>
      <c r="AA38" s="302"/>
    </row>
    <row r="39" spans="1:27" ht="4.5" customHeight="1">
      <c r="A39" s="260"/>
      <c r="B39" s="261"/>
      <c r="C39" s="303"/>
      <c r="D39" s="304"/>
      <c r="E39" s="263"/>
      <c r="F39" s="264"/>
      <c r="G39" s="265"/>
      <c r="H39" s="266"/>
      <c r="I39" s="266"/>
      <c r="J39" s="304"/>
      <c r="K39" s="303"/>
      <c r="L39" s="261"/>
      <c r="M39" s="267"/>
      <c r="O39" s="260"/>
      <c r="P39" s="261"/>
      <c r="Q39" s="303"/>
      <c r="R39" s="304"/>
      <c r="S39" s="263"/>
      <c r="T39" s="264"/>
      <c r="U39" s="265"/>
      <c r="V39" s="266"/>
      <c r="W39" s="266"/>
      <c r="X39" s="304"/>
      <c r="Y39" s="303"/>
      <c r="Z39" s="261"/>
      <c r="AA39" s="267"/>
    </row>
    <row r="40" spans="1:27" ht="12.75" customHeight="1">
      <c r="A40" s="146"/>
      <c r="B40" s="146" t="s">
        <v>32</v>
      </c>
      <c r="C40" s="147"/>
      <c r="D40" s="147"/>
      <c r="E40" s="148" t="s">
        <v>33</v>
      </c>
      <c r="F40" s="148" t="s">
        <v>34</v>
      </c>
      <c r="G40" s="148" t="s">
        <v>35</v>
      </c>
      <c r="H40" s="149" t="s">
        <v>36</v>
      </c>
      <c r="I40" s="150"/>
      <c r="J40" s="147" t="s">
        <v>37</v>
      </c>
      <c r="K40" s="147" t="s">
        <v>37</v>
      </c>
      <c r="L40" s="148" t="s">
        <v>32</v>
      </c>
      <c r="M40" s="146" t="s">
        <v>38</v>
      </c>
      <c r="N40" s="28">
        <v>150</v>
      </c>
      <c r="O40" s="146"/>
      <c r="P40" s="146" t="s">
        <v>32</v>
      </c>
      <c r="Q40" s="147"/>
      <c r="R40" s="147"/>
      <c r="S40" s="148" t="s">
        <v>33</v>
      </c>
      <c r="T40" s="148" t="s">
        <v>34</v>
      </c>
      <c r="U40" s="148" t="s">
        <v>35</v>
      </c>
      <c r="V40" s="149" t="s">
        <v>36</v>
      </c>
      <c r="W40" s="150"/>
      <c r="X40" s="147" t="s">
        <v>37</v>
      </c>
      <c r="Y40" s="147" t="s">
        <v>37</v>
      </c>
      <c r="Z40" s="148" t="s">
        <v>32</v>
      </c>
      <c r="AA40" s="151" t="s">
        <v>38</v>
      </c>
    </row>
    <row r="41" spans="1:27" ht="12.75">
      <c r="A41" s="152" t="s">
        <v>38</v>
      </c>
      <c r="B41" s="152" t="s">
        <v>39</v>
      </c>
      <c r="C41" s="153" t="s">
        <v>40</v>
      </c>
      <c r="D41" s="153" t="s">
        <v>40</v>
      </c>
      <c r="E41" s="154" t="s">
        <v>41</v>
      </c>
      <c r="F41" s="154" t="s">
        <v>42</v>
      </c>
      <c r="G41" s="154"/>
      <c r="H41" s="155" t="s">
        <v>40</v>
      </c>
      <c r="I41" s="155" t="s">
        <v>37</v>
      </c>
      <c r="J41" s="153"/>
      <c r="K41" s="153"/>
      <c r="L41" s="152" t="s">
        <v>39</v>
      </c>
      <c r="M41" s="152"/>
      <c r="N41" s="28">
        <v>150</v>
      </c>
      <c r="O41" s="152" t="s">
        <v>38</v>
      </c>
      <c r="P41" s="152" t="s">
        <v>39</v>
      </c>
      <c r="Q41" s="153" t="s">
        <v>40</v>
      </c>
      <c r="R41" s="153" t="s">
        <v>40</v>
      </c>
      <c r="S41" s="154" t="s">
        <v>41</v>
      </c>
      <c r="T41" s="154" t="s">
        <v>42</v>
      </c>
      <c r="U41" s="154"/>
      <c r="V41" s="155" t="s">
        <v>40</v>
      </c>
      <c r="W41" s="155" t="s">
        <v>37</v>
      </c>
      <c r="X41" s="153"/>
      <c r="Y41" s="153"/>
      <c r="Z41" s="152" t="s">
        <v>39</v>
      </c>
      <c r="AA41" s="156"/>
    </row>
    <row r="42" spans="1:27" ht="16.5" customHeight="1">
      <c r="A42" s="157">
        <v>9.25</v>
      </c>
      <c r="B42" s="158">
        <v>6</v>
      </c>
      <c r="C42" s="164">
        <v>13</v>
      </c>
      <c r="D42" s="164">
        <v>4</v>
      </c>
      <c r="E42" s="222" t="s">
        <v>43</v>
      </c>
      <c r="F42" s="161" t="s">
        <v>27</v>
      </c>
      <c r="G42" s="172">
        <v>9</v>
      </c>
      <c r="H42" s="163">
        <v>400</v>
      </c>
      <c r="I42" s="163"/>
      <c r="J42" s="164">
        <v>9</v>
      </c>
      <c r="K42" s="164">
        <v>10</v>
      </c>
      <c r="L42" s="305">
        <v>0</v>
      </c>
      <c r="M42" s="166">
        <v>-9.25</v>
      </c>
      <c r="N42" s="28"/>
      <c r="O42" s="157">
        <v>1.5</v>
      </c>
      <c r="P42" s="158">
        <v>4</v>
      </c>
      <c r="Q42" s="164">
        <v>14</v>
      </c>
      <c r="R42" s="164">
        <v>8</v>
      </c>
      <c r="S42" s="219" t="s">
        <v>205</v>
      </c>
      <c r="T42" s="161" t="s">
        <v>23</v>
      </c>
      <c r="U42" s="172">
        <v>12</v>
      </c>
      <c r="V42" s="163">
        <v>1370</v>
      </c>
      <c r="W42" s="163"/>
      <c r="X42" s="164">
        <v>5</v>
      </c>
      <c r="Y42" s="164">
        <v>7</v>
      </c>
      <c r="Z42" s="305">
        <v>2</v>
      </c>
      <c r="AA42" s="217">
        <v>-1.5</v>
      </c>
    </row>
    <row r="43" spans="1:27" ht="16.5" customHeight="1">
      <c r="A43" s="157">
        <v>-2.125</v>
      </c>
      <c r="B43" s="158">
        <v>1</v>
      </c>
      <c r="C43" s="164">
        <v>14</v>
      </c>
      <c r="D43" s="164">
        <v>16</v>
      </c>
      <c r="E43" s="222" t="s">
        <v>43</v>
      </c>
      <c r="F43" s="161" t="s">
        <v>27</v>
      </c>
      <c r="G43" s="172">
        <v>7</v>
      </c>
      <c r="H43" s="163"/>
      <c r="I43" s="163">
        <v>100</v>
      </c>
      <c r="J43" s="164">
        <v>3</v>
      </c>
      <c r="K43" s="164">
        <v>15</v>
      </c>
      <c r="L43" s="305">
        <v>5</v>
      </c>
      <c r="M43" s="166">
        <v>2.125</v>
      </c>
      <c r="N43" s="28"/>
      <c r="O43" s="157">
        <v>1.5</v>
      </c>
      <c r="P43" s="158">
        <v>4</v>
      </c>
      <c r="Q43" s="164">
        <v>16</v>
      </c>
      <c r="R43" s="164">
        <v>4</v>
      </c>
      <c r="S43" s="219" t="s">
        <v>205</v>
      </c>
      <c r="T43" s="161" t="s">
        <v>23</v>
      </c>
      <c r="U43" s="172">
        <v>12</v>
      </c>
      <c r="V43" s="163">
        <v>1370</v>
      </c>
      <c r="W43" s="163"/>
      <c r="X43" s="164">
        <v>13</v>
      </c>
      <c r="Y43" s="164">
        <v>1</v>
      </c>
      <c r="Z43" s="305">
        <v>2</v>
      </c>
      <c r="AA43" s="217">
        <v>-1.5</v>
      </c>
    </row>
    <row r="44" spans="1:27" ht="16.5" customHeight="1">
      <c r="A44" s="157">
        <v>-2.125</v>
      </c>
      <c r="B44" s="158">
        <v>1</v>
      </c>
      <c r="C44" s="164">
        <v>6</v>
      </c>
      <c r="D44" s="164">
        <v>11</v>
      </c>
      <c r="E44" s="222" t="s">
        <v>43</v>
      </c>
      <c r="F44" s="161" t="s">
        <v>23</v>
      </c>
      <c r="G44" s="172">
        <v>7</v>
      </c>
      <c r="H44" s="163"/>
      <c r="I44" s="163">
        <v>100</v>
      </c>
      <c r="J44" s="164">
        <v>8</v>
      </c>
      <c r="K44" s="164">
        <v>5</v>
      </c>
      <c r="L44" s="305">
        <v>5</v>
      </c>
      <c r="M44" s="166">
        <v>2.125</v>
      </c>
      <c r="N44" s="28"/>
      <c r="O44" s="157">
        <v>1.5</v>
      </c>
      <c r="P44" s="158">
        <v>4</v>
      </c>
      <c r="Q44" s="164">
        <v>15</v>
      </c>
      <c r="R44" s="164">
        <v>9</v>
      </c>
      <c r="S44" s="219" t="s">
        <v>205</v>
      </c>
      <c r="T44" s="161" t="s">
        <v>23</v>
      </c>
      <c r="U44" s="172">
        <v>12</v>
      </c>
      <c r="V44" s="163">
        <v>1370</v>
      </c>
      <c r="W44" s="163"/>
      <c r="X44" s="164">
        <v>12</v>
      </c>
      <c r="Y44" s="164">
        <v>10</v>
      </c>
      <c r="Z44" s="305">
        <v>2</v>
      </c>
      <c r="AA44" s="217">
        <v>-1.5</v>
      </c>
    </row>
    <row r="45" spans="1:27" ht="16.5" customHeight="1">
      <c r="A45" s="157">
        <v>-0.25</v>
      </c>
      <c r="B45" s="158">
        <v>4</v>
      </c>
      <c r="C45" s="164">
        <v>1</v>
      </c>
      <c r="D45" s="164">
        <v>2</v>
      </c>
      <c r="E45" s="222" t="s">
        <v>43</v>
      </c>
      <c r="F45" s="161" t="s">
        <v>23</v>
      </c>
      <c r="G45" s="172">
        <v>8</v>
      </c>
      <c r="H45" s="163"/>
      <c r="I45" s="163">
        <v>50</v>
      </c>
      <c r="J45" s="164">
        <v>7</v>
      </c>
      <c r="K45" s="164">
        <v>12</v>
      </c>
      <c r="L45" s="305">
        <v>2</v>
      </c>
      <c r="M45" s="166">
        <v>0.25</v>
      </c>
      <c r="N45" s="28"/>
      <c r="O45" s="157">
        <v>-10.5</v>
      </c>
      <c r="P45" s="158">
        <v>0</v>
      </c>
      <c r="Q45" s="164">
        <v>3</v>
      </c>
      <c r="R45" s="164">
        <v>11</v>
      </c>
      <c r="S45" s="222" t="s">
        <v>43</v>
      </c>
      <c r="T45" s="161" t="s">
        <v>27</v>
      </c>
      <c r="U45" s="172">
        <v>10</v>
      </c>
      <c r="V45" s="163">
        <v>630</v>
      </c>
      <c r="W45" s="163"/>
      <c r="X45" s="164">
        <v>2</v>
      </c>
      <c r="Y45" s="164">
        <v>6</v>
      </c>
      <c r="Z45" s="305">
        <v>6</v>
      </c>
      <c r="AA45" s="217">
        <v>10.5</v>
      </c>
    </row>
    <row r="46" spans="1:27" s="41" customFormat="1" ht="9.75" customHeight="1">
      <c r="A46" s="29"/>
      <c r="B46" s="29"/>
      <c r="C46" s="306"/>
      <c r="D46" s="306"/>
      <c r="E46" s="29"/>
      <c r="F46" s="29"/>
      <c r="G46" s="29"/>
      <c r="H46" s="29"/>
      <c r="I46" s="29"/>
      <c r="J46" s="306"/>
      <c r="K46" s="306"/>
      <c r="L46" s="29"/>
      <c r="M46" s="29"/>
      <c r="N46" s="54"/>
      <c r="O46" s="29"/>
      <c r="P46" s="29"/>
      <c r="Q46" s="306"/>
      <c r="R46" s="306"/>
      <c r="S46" s="29"/>
      <c r="T46" s="29"/>
      <c r="U46" s="29"/>
      <c r="V46" s="29"/>
      <c r="W46" s="29"/>
      <c r="X46" s="306"/>
      <c r="Y46" s="306"/>
      <c r="Z46" s="29"/>
      <c r="AA46" s="29"/>
    </row>
    <row r="47" spans="1:27" s="41" customFormat="1" ht="14.25">
      <c r="A47" s="20"/>
      <c r="B47" s="21" t="s">
        <v>5</v>
      </c>
      <c r="C47" s="287"/>
      <c r="D47" s="288"/>
      <c r="E47" s="21"/>
      <c r="F47" s="23" t="s">
        <v>61</v>
      </c>
      <c r="G47" s="24"/>
      <c r="H47" s="25" t="s">
        <v>7</v>
      </c>
      <c r="I47" s="25"/>
      <c r="J47" s="289"/>
      <c r="K47" s="290"/>
      <c r="L47" s="26" t="s">
        <v>8</v>
      </c>
      <c r="M47" s="27"/>
      <c r="N47" s="28">
        <v>150</v>
      </c>
      <c r="O47" s="20"/>
      <c r="P47" s="21" t="s">
        <v>5</v>
      </c>
      <c r="Q47" s="287"/>
      <c r="R47" s="288"/>
      <c r="S47" s="21"/>
      <c r="T47" s="23" t="s">
        <v>62</v>
      </c>
      <c r="U47" s="24"/>
      <c r="V47" s="25" t="s">
        <v>7</v>
      </c>
      <c r="W47" s="25"/>
      <c r="X47" s="289"/>
      <c r="Y47" s="290"/>
      <c r="Z47" s="26" t="s">
        <v>10</v>
      </c>
      <c r="AA47" s="27"/>
    </row>
    <row r="48" spans="1:27" s="41" customFormat="1" ht="12.75">
      <c r="A48" s="30"/>
      <c r="B48" s="30"/>
      <c r="C48" s="291"/>
      <c r="D48" s="291"/>
      <c r="E48" s="32"/>
      <c r="F48" s="32"/>
      <c r="G48" s="32"/>
      <c r="H48" s="33" t="s">
        <v>11</v>
      </c>
      <c r="I48" s="33"/>
      <c r="J48" s="289"/>
      <c r="K48" s="290"/>
      <c r="L48" s="26" t="s">
        <v>13</v>
      </c>
      <c r="M48" s="27"/>
      <c r="N48" s="28">
        <v>150</v>
      </c>
      <c r="O48" s="30"/>
      <c r="P48" s="30"/>
      <c r="Q48" s="291"/>
      <c r="R48" s="291"/>
      <c r="S48" s="32"/>
      <c r="T48" s="32"/>
      <c r="U48" s="32"/>
      <c r="V48" s="33" t="s">
        <v>11</v>
      </c>
      <c r="W48" s="33"/>
      <c r="X48" s="289"/>
      <c r="Y48" s="290"/>
      <c r="Z48" s="26" t="s">
        <v>49</v>
      </c>
      <c r="AA48" s="27"/>
    </row>
    <row r="49" spans="1:27" s="41" customFormat="1" ht="4.5" customHeight="1">
      <c r="A49" s="235"/>
      <c r="B49" s="236"/>
      <c r="C49" s="292"/>
      <c r="D49" s="293"/>
      <c r="E49" s="238"/>
      <c r="F49" s="239"/>
      <c r="G49" s="240"/>
      <c r="H49" s="241"/>
      <c r="I49" s="241"/>
      <c r="J49" s="293"/>
      <c r="K49" s="292"/>
      <c r="L49" s="236"/>
      <c r="M49" s="242"/>
      <c r="N49" s="28"/>
      <c r="O49" s="235"/>
      <c r="P49" s="236"/>
      <c r="Q49" s="292"/>
      <c r="R49" s="293"/>
      <c r="S49" s="238"/>
      <c r="T49" s="239"/>
      <c r="U49" s="240"/>
      <c r="V49" s="241"/>
      <c r="W49" s="241"/>
      <c r="X49" s="294"/>
      <c r="Y49" s="292"/>
      <c r="Z49" s="241"/>
      <c r="AA49" s="242"/>
    </row>
    <row r="50" spans="1:27" s="41" customFormat="1" ht="12.75" customHeight="1">
      <c r="A50" s="295"/>
      <c r="B50" s="34"/>
      <c r="C50" s="35"/>
      <c r="D50" s="35"/>
      <c r="E50" s="296"/>
      <c r="F50" s="36" t="s">
        <v>14</v>
      </c>
      <c r="G50" s="37" t="s">
        <v>1552</v>
      </c>
      <c r="H50" s="38"/>
      <c r="I50" s="39"/>
      <c r="J50" s="44"/>
      <c r="K50" s="44"/>
      <c r="L50" s="34"/>
      <c r="M50" s="246"/>
      <c r="N50" s="40"/>
      <c r="O50" s="295"/>
      <c r="P50" s="34"/>
      <c r="Q50" s="35"/>
      <c r="R50" s="35"/>
      <c r="S50" s="296"/>
      <c r="T50" s="36" t="s">
        <v>14</v>
      </c>
      <c r="U50" s="37" t="s">
        <v>1553</v>
      </c>
      <c r="V50" s="38"/>
      <c r="W50" s="39"/>
      <c r="X50" s="44"/>
      <c r="Y50" s="44"/>
      <c r="Z50" s="34"/>
      <c r="AA50" s="246"/>
    </row>
    <row r="51" spans="1:27" s="41" customFormat="1" ht="12.75" customHeight="1">
      <c r="A51" s="243"/>
      <c r="B51" s="34"/>
      <c r="C51" s="35"/>
      <c r="D51" s="35"/>
      <c r="E51" s="296"/>
      <c r="F51" s="42" t="s">
        <v>15</v>
      </c>
      <c r="G51" s="37" t="s">
        <v>922</v>
      </c>
      <c r="H51" s="43"/>
      <c r="I51" s="44"/>
      <c r="J51" s="44"/>
      <c r="K51" s="44"/>
      <c r="L51" s="34"/>
      <c r="M51" s="246"/>
      <c r="N51" s="40"/>
      <c r="O51" s="243"/>
      <c r="P51" s="34"/>
      <c r="Q51" s="35"/>
      <c r="R51" s="35"/>
      <c r="S51" s="296"/>
      <c r="T51" s="42" t="s">
        <v>15</v>
      </c>
      <c r="U51" s="249" t="s">
        <v>1554</v>
      </c>
      <c r="V51" s="43"/>
      <c r="W51" s="44"/>
      <c r="X51" s="44"/>
      <c r="Y51" s="44"/>
      <c r="Z51" s="34"/>
      <c r="AA51" s="246"/>
    </row>
    <row r="52" spans="1:27" s="41" customFormat="1" ht="12.75" customHeight="1">
      <c r="A52" s="243"/>
      <c r="B52" s="34"/>
      <c r="C52" s="35"/>
      <c r="D52" s="35"/>
      <c r="E52" s="296"/>
      <c r="F52" s="42" t="s">
        <v>16</v>
      </c>
      <c r="G52" s="37" t="s">
        <v>1555</v>
      </c>
      <c r="H52" s="38"/>
      <c r="I52" s="44"/>
      <c r="J52" s="44"/>
      <c r="K52" s="44"/>
      <c r="L52" s="34"/>
      <c r="M52" s="246"/>
      <c r="N52" s="40"/>
      <c r="O52" s="243"/>
      <c r="P52" s="34"/>
      <c r="Q52" s="35"/>
      <c r="R52" s="35"/>
      <c r="S52" s="296"/>
      <c r="T52" s="42" t="s">
        <v>16</v>
      </c>
      <c r="U52" s="37" t="s">
        <v>200</v>
      </c>
      <c r="V52" s="38"/>
      <c r="W52" s="44"/>
      <c r="X52" s="44"/>
      <c r="Y52" s="44"/>
      <c r="Z52" s="34"/>
      <c r="AA52" s="246"/>
    </row>
    <row r="53" spans="1:27" s="41" customFormat="1" ht="12.75" customHeight="1">
      <c r="A53" s="243"/>
      <c r="B53" s="34"/>
      <c r="C53" s="35"/>
      <c r="D53" s="35"/>
      <c r="E53" s="296"/>
      <c r="F53" s="36" t="s">
        <v>18</v>
      </c>
      <c r="G53" s="37" t="s">
        <v>214</v>
      </c>
      <c r="H53" s="38"/>
      <c r="I53" s="44"/>
      <c r="J53" s="44"/>
      <c r="K53" s="44"/>
      <c r="L53" s="34"/>
      <c r="M53" s="246"/>
      <c r="N53" s="40"/>
      <c r="O53" s="243"/>
      <c r="P53" s="34"/>
      <c r="Q53" s="35"/>
      <c r="R53" s="35"/>
      <c r="S53" s="296"/>
      <c r="T53" s="36" t="s">
        <v>18</v>
      </c>
      <c r="U53" s="37" t="s">
        <v>1106</v>
      </c>
      <c r="V53" s="38"/>
      <c r="W53" s="44"/>
      <c r="X53" s="44"/>
      <c r="Y53" s="44"/>
      <c r="Z53" s="34"/>
      <c r="AA53" s="246"/>
    </row>
    <row r="54" spans="1:27" s="41" customFormat="1" ht="12.75" customHeight="1">
      <c r="A54" s="117" t="s">
        <v>14</v>
      </c>
      <c r="B54" s="251" t="s">
        <v>576</v>
      </c>
      <c r="C54" s="35"/>
      <c r="D54" s="35"/>
      <c r="E54" s="296"/>
      <c r="G54" s="38"/>
      <c r="H54" s="36" t="s">
        <v>14</v>
      </c>
      <c r="I54" s="253" t="s">
        <v>744</v>
      </c>
      <c r="J54" s="38"/>
      <c r="K54" s="38"/>
      <c r="L54" s="46"/>
      <c r="M54" s="246"/>
      <c r="N54" s="40"/>
      <c r="O54" s="117" t="s">
        <v>14</v>
      </c>
      <c r="P54" s="256" t="s">
        <v>281</v>
      </c>
      <c r="Q54" s="35"/>
      <c r="R54" s="35"/>
      <c r="S54" s="296"/>
      <c r="U54" s="38"/>
      <c r="V54" s="36" t="s">
        <v>14</v>
      </c>
      <c r="W54" s="253" t="s">
        <v>214</v>
      </c>
      <c r="X54" s="38"/>
      <c r="Y54" s="38"/>
      <c r="Z54" s="46"/>
      <c r="AA54" s="246"/>
    </row>
    <row r="55" spans="1:27" s="41" customFormat="1" ht="12.75" customHeight="1">
      <c r="A55" s="121" t="s">
        <v>15</v>
      </c>
      <c r="B55" s="256" t="s">
        <v>459</v>
      </c>
      <c r="C55" s="47"/>
      <c r="D55" s="47"/>
      <c r="E55" s="296"/>
      <c r="G55" s="44"/>
      <c r="H55" s="42" t="s">
        <v>15</v>
      </c>
      <c r="I55" s="253" t="s">
        <v>1370</v>
      </c>
      <c r="J55" s="38"/>
      <c r="K55" s="38"/>
      <c r="L55" s="46"/>
      <c r="M55" s="246"/>
      <c r="N55" s="40"/>
      <c r="O55" s="121" t="s">
        <v>15</v>
      </c>
      <c r="P55" s="251" t="s">
        <v>1118</v>
      </c>
      <c r="Q55" s="47"/>
      <c r="R55" s="47"/>
      <c r="S55" s="296"/>
      <c r="U55" s="44"/>
      <c r="V55" s="42" t="s">
        <v>15</v>
      </c>
      <c r="W55" s="253" t="s">
        <v>400</v>
      </c>
      <c r="X55" s="38"/>
      <c r="Y55" s="38"/>
      <c r="Z55" s="46"/>
      <c r="AA55" s="246"/>
    </row>
    <row r="56" spans="1:27" s="41" customFormat="1" ht="12.75" customHeight="1">
      <c r="A56" s="121" t="s">
        <v>16</v>
      </c>
      <c r="B56" s="256" t="s">
        <v>251</v>
      </c>
      <c r="C56" s="35"/>
      <c r="D56" s="35"/>
      <c r="E56" s="296"/>
      <c r="G56" s="44"/>
      <c r="H56" s="42" t="s">
        <v>16</v>
      </c>
      <c r="I56" s="253" t="s">
        <v>58</v>
      </c>
      <c r="J56" s="38"/>
      <c r="K56" s="38"/>
      <c r="L56" s="38"/>
      <c r="M56" s="246"/>
      <c r="N56" s="40"/>
      <c r="O56" s="121" t="s">
        <v>16</v>
      </c>
      <c r="P56" s="251" t="s">
        <v>652</v>
      </c>
      <c r="Q56" s="35"/>
      <c r="R56" s="35"/>
      <c r="S56" s="296"/>
      <c r="U56" s="44"/>
      <c r="V56" s="42" t="s">
        <v>16</v>
      </c>
      <c r="W56" s="253" t="s">
        <v>1436</v>
      </c>
      <c r="X56" s="38"/>
      <c r="Y56" s="38"/>
      <c r="Z56" s="38"/>
      <c r="AA56" s="246"/>
    </row>
    <row r="57" spans="1:27" s="41" customFormat="1" ht="12.75" customHeight="1">
      <c r="A57" s="117" t="s">
        <v>18</v>
      </c>
      <c r="B57" s="251" t="s">
        <v>1556</v>
      </c>
      <c r="C57" s="47"/>
      <c r="D57" s="47"/>
      <c r="E57" s="296"/>
      <c r="G57" s="38"/>
      <c r="H57" s="36" t="s">
        <v>18</v>
      </c>
      <c r="I57" s="252" t="s">
        <v>1557</v>
      </c>
      <c r="J57" s="124" t="s">
        <v>154</v>
      </c>
      <c r="K57" s="124"/>
      <c r="L57" s="46"/>
      <c r="M57" s="246"/>
      <c r="N57" s="40"/>
      <c r="O57" s="117" t="s">
        <v>18</v>
      </c>
      <c r="P57" s="256" t="s">
        <v>650</v>
      </c>
      <c r="Q57" s="47"/>
      <c r="R57" s="47"/>
      <c r="S57" s="296"/>
      <c r="U57" s="38"/>
      <c r="V57" s="36" t="s">
        <v>18</v>
      </c>
      <c r="W57" s="253" t="s">
        <v>1558</v>
      </c>
      <c r="X57" s="124" t="s">
        <v>154</v>
      </c>
      <c r="Y57" s="124"/>
      <c r="Z57" s="46"/>
      <c r="AA57" s="246"/>
    </row>
    <row r="58" spans="1:27" s="41" customFormat="1" ht="12.75" customHeight="1">
      <c r="A58" s="297"/>
      <c r="B58" s="47"/>
      <c r="C58" s="47"/>
      <c r="D58" s="47"/>
      <c r="E58" s="296"/>
      <c r="F58" s="36" t="s">
        <v>14</v>
      </c>
      <c r="G58" s="249" t="s">
        <v>412</v>
      </c>
      <c r="H58" s="38"/>
      <c r="I58" s="128" t="s">
        <v>23</v>
      </c>
      <c r="J58" s="300" t="s">
        <v>1559</v>
      </c>
      <c r="K58" s="298"/>
      <c r="L58" s="46"/>
      <c r="M58" s="246"/>
      <c r="N58" s="40"/>
      <c r="O58" s="297"/>
      <c r="P58" s="47"/>
      <c r="Q58" s="47"/>
      <c r="R58" s="47"/>
      <c r="S58" s="296"/>
      <c r="T58" s="36" t="s">
        <v>14</v>
      </c>
      <c r="U58" s="37" t="s">
        <v>1560</v>
      </c>
      <c r="V58" s="38"/>
      <c r="W58" s="128" t="s">
        <v>23</v>
      </c>
      <c r="X58" s="300" t="s">
        <v>1561</v>
      </c>
      <c r="Y58" s="298"/>
      <c r="Z58" s="46"/>
      <c r="AA58" s="246"/>
    </row>
    <row r="59" spans="1:27" s="41" customFormat="1" ht="12.75" customHeight="1">
      <c r="A59" s="243"/>
      <c r="B59" s="130" t="s">
        <v>25</v>
      </c>
      <c r="C59" s="35"/>
      <c r="D59" s="35"/>
      <c r="E59" s="296"/>
      <c r="F59" s="42" t="s">
        <v>15</v>
      </c>
      <c r="G59" s="37" t="s">
        <v>65</v>
      </c>
      <c r="H59" s="38"/>
      <c r="I59" s="128" t="s">
        <v>27</v>
      </c>
      <c r="J59" s="300" t="s">
        <v>1559</v>
      </c>
      <c r="K59" s="298"/>
      <c r="L59" s="34"/>
      <c r="M59" s="246"/>
      <c r="N59" s="40"/>
      <c r="O59" s="243"/>
      <c r="P59" s="130" t="s">
        <v>25</v>
      </c>
      <c r="Q59" s="35"/>
      <c r="R59" s="35"/>
      <c r="S59" s="296"/>
      <c r="T59" s="42" t="s">
        <v>15</v>
      </c>
      <c r="U59" s="37" t="s">
        <v>1562</v>
      </c>
      <c r="V59" s="38"/>
      <c r="W59" s="128" t="s">
        <v>27</v>
      </c>
      <c r="X59" s="300" t="s">
        <v>1561</v>
      </c>
      <c r="Y59" s="298"/>
      <c r="Z59" s="34"/>
      <c r="AA59" s="246"/>
    </row>
    <row r="60" spans="1:27" s="41" customFormat="1" ht="12.75" customHeight="1">
      <c r="A60" s="243"/>
      <c r="B60" s="299" t="s">
        <v>1563</v>
      </c>
      <c r="C60" s="35"/>
      <c r="D60" s="35"/>
      <c r="E60" s="296"/>
      <c r="F60" s="42" t="s">
        <v>16</v>
      </c>
      <c r="G60" s="37" t="s">
        <v>1564</v>
      </c>
      <c r="H60" s="46"/>
      <c r="I60" s="128" t="s">
        <v>30</v>
      </c>
      <c r="J60" s="300" t="s">
        <v>1565</v>
      </c>
      <c r="K60" s="300"/>
      <c r="L60" s="34"/>
      <c r="M60" s="246"/>
      <c r="N60" s="40"/>
      <c r="O60" s="243"/>
      <c r="P60" s="299" t="s">
        <v>1667</v>
      </c>
      <c r="Q60" s="35"/>
      <c r="R60" s="35"/>
      <c r="S60" s="296"/>
      <c r="T60" s="42" t="s">
        <v>16</v>
      </c>
      <c r="U60" s="37" t="s">
        <v>1566</v>
      </c>
      <c r="V60" s="46"/>
      <c r="W60" s="128" t="s">
        <v>30</v>
      </c>
      <c r="X60" s="300" t="s">
        <v>1567</v>
      </c>
      <c r="Y60" s="300"/>
      <c r="Z60" s="34"/>
      <c r="AA60" s="246"/>
    </row>
    <row r="61" spans="1:27" s="41" customFormat="1" ht="12.75" customHeight="1">
      <c r="A61" s="259"/>
      <c r="B61" s="45"/>
      <c r="C61" s="45"/>
      <c r="D61" s="45"/>
      <c r="E61" s="296"/>
      <c r="F61" s="36" t="s">
        <v>18</v>
      </c>
      <c r="G61" s="251" t="s">
        <v>801</v>
      </c>
      <c r="H61" s="45"/>
      <c r="I61" s="134" t="s">
        <v>31</v>
      </c>
      <c r="J61" s="301" t="s">
        <v>1565</v>
      </c>
      <c r="K61" s="301"/>
      <c r="L61" s="45"/>
      <c r="M61" s="302"/>
      <c r="N61" s="48"/>
      <c r="O61" s="259"/>
      <c r="P61" s="45"/>
      <c r="Q61" s="45"/>
      <c r="R61" s="45"/>
      <c r="S61" s="296"/>
      <c r="T61" s="36" t="s">
        <v>18</v>
      </c>
      <c r="U61" s="251" t="s">
        <v>678</v>
      </c>
      <c r="V61" s="45"/>
      <c r="W61" s="134" t="s">
        <v>31</v>
      </c>
      <c r="X61" s="301" t="s">
        <v>1567</v>
      </c>
      <c r="Y61" s="301"/>
      <c r="Z61" s="45"/>
      <c r="AA61" s="302"/>
    </row>
    <row r="62" spans="1:27" ht="4.5" customHeight="1">
      <c r="A62" s="260"/>
      <c r="B62" s="261"/>
      <c r="C62" s="303"/>
      <c r="D62" s="304"/>
      <c r="E62" s="263"/>
      <c r="F62" s="264"/>
      <c r="G62" s="265"/>
      <c r="H62" s="266"/>
      <c r="I62" s="266"/>
      <c r="J62" s="304"/>
      <c r="K62" s="303"/>
      <c r="L62" s="261"/>
      <c r="M62" s="267"/>
      <c r="O62" s="260"/>
      <c r="P62" s="261"/>
      <c r="Q62" s="303"/>
      <c r="R62" s="304"/>
      <c r="S62" s="263"/>
      <c r="T62" s="264"/>
      <c r="U62" s="265"/>
      <c r="V62" s="266"/>
      <c r="W62" s="266"/>
      <c r="X62" s="304"/>
      <c r="Y62" s="303"/>
      <c r="Z62" s="261"/>
      <c r="AA62" s="267"/>
    </row>
    <row r="63" spans="1:27" ht="12.75" customHeight="1">
      <c r="A63" s="146"/>
      <c r="B63" s="146" t="s">
        <v>32</v>
      </c>
      <c r="C63" s="147"/>
      <c r="D63" s="147"/>
      <c r="E63" s="148" t="s">
        <v>33</v>
      </c>
      <c r="F63" s="148" t="s">
        <v>34</v>
      </c>
      <c r="G63" s="148" t="s">
        <v>35</v>
      </c>
      <c r="H63" s="149" t="s">
        <v>36</v>
      </c>
      <c r="I63" s="150"/>
      <c r="J63" s="147" t="s">
        <v>37</v>
      </c>
      <c r="K63" s="147" t="s">
        <v>37</v>
      </c>
      <c r="L63" s="148" t="s">
        <v>32</v>
      </c>
      <c r="M63" s="146" t="s">
        <v>38</v>
      </c>
      <c r="N63" s="28">
        <v>150</v>
      </c>
      <c r="O63" s="146"/>
      <c r="P63" s="146" t="s">
        <v>32</v>
      </c>
      <c r="Q63" s="147"/>
      <c r="R63" s="147"/>
      <c r="S63" s="148" t="s">
        <v>33</v>
      </c>
      <c r="T63" s="148" t="s">
        <v>34</v>
      </c>
      <c r="U63" s="148" t="s">
        <v>35</v>
      </c>
      <c r="V63" s="149" t="s">
        <v>36</v>
      </c>
      <c r="W63" s="150"/>
      <c r="X63" s="147" t="s">
        <v>37</v>
      </c>
      <c r="Y63" s="147" t="s">
        <v>37</v>
      </c>
      <c r="Z63" s="148" t="s">
        <v>32</v>
      </c>
      <c r="AA63" s="151" t="s">
        <v>38</v>
      </c>
    </row>
    <row r="64" spans="1:27" ht="12.75">
      <c r="A64" s="152" t="s">
        <v>38</v>
      </c>
      <c r="B64" s="152" t="s">
        <v>39</v>
      </c>
      <c r="C64" s="153" t="s">
        <v>40</v>
      </c>
      <c r="D64" s="153" t="s">
        <v>40</v>
      </c>
      <c r="E64" s="154" t="s">
        <v>41</v>
      </c>
      <c r="F64" s="154" t="s">
        <v>42</v>
      </c>
      <c r="G64" s="154"/>
      <c r="H64" s="155" t="s">
        <v>40</v>
      </c>
      <c r="I64" s="155" t="s">
        <v>37</v>
      </c>
      <c r="J64" s="153"/>
      <c r="K64" s="153"/>
      <c r="L64" s="152" t="s">
        <v>39</v>
      </c>
      <c r="M64" s="152"/>
      <c r="N64" s="28">
        <v>150</v>
      </c>
      <c r="O64" s="152" t="s">
        <v>38</v>
      </c>
      <c r="P64" s="152" t="s">
        <v>39</v>
      </c>
      <c r="Q64" s="153" t="s">
        <v>40</v>
      </c>
      <c r="R64" s="153" t="s">
        <v>40</v>
      </c>
      <c r="S64" s="154" t="s">
        <v>41</v>
      </c>
      <c r="T64" s="154" t="s">
        <v>42</v>
      </c>
      <c r="U64" s="154"/>
      <c r="V64" s="155" t="s">
        <v>40</v>
      </c>
      <c r="W64" s="155" t="s">
        <v>37</v>
      </c>
      <c r="X64" s="153"/>
      <c r="Y64" s="153"/>
      <c r="Z64" s="152" t="s">
        <v>39</v>
      </c>
      <c r="AA64" s="156"/>
    </row>
    <row r="65" spans="1:27" ht="16.5" customHeight="1">
      <c r="A65" s="157">
        <v>-0.75</v>
      </c>
      <c r="B65" s="158">
        <v>2</v>
      </c>
      <c r="C65" s="164">
        <v>15</v>
      </c>
      <c r="D65" s="164">
        <v>11</v>
      </c>
      <c r="E65" s="219" t="s">
        <v>303</v>
      </c>
      <c r="F65" s="161" t="s">
        <v>30</v>
      </c>
      <c r="G65" s="172">
        <v>10</v>
      </c>
      <c r="H65" s="163"/>
      <c r="I65" s="163">
        <v>420</v>
      </c>
      <c r="J65" s="164">
        <v>12</v>
      </c>
      <c r="K65" s="164">
        <v>6</v>
      </c>
      <c r="L65" s="305">
        <v>4</v>
      </c>
      <c r="M65" s="166">
        <v>0.75</v>
      </c>
      <c r="N65" s="28"/>
      <c r="O65" s="157">
        <v>5.625</v>
      </c>
      <c r="P65" s="158">
        <v>6</v>
      </c>
      <c r="Q65" s="164">
        <v>1</v>
      </c>
      <c r="R65" s="164">
        <v>14</v>
      </c>
      <c r="S65" s="222" t="s">
        <v>43</v>
      </c>
      <c r="T65" s="161" t="s">
        <v>31</v>
      </c>
      <c r="U65" s="172">
        <v>8</v>
      </c>
      <c r="V65" s="163">
        <v>100</v>
      </c>
      <c r="W65" s="163"/>
      <c r="X65" s="164">
        <v>13</v>
      </c>
      <c r="Y65" s="164">
        <v>8</v>
      </c>
      <c r="Z65" s="305">
        <v>0</v>
      </c>
      <c r="AA65" s="217">
        <v>-5.625</v>
      </c>
    </row>
    <row r="66" spans="1:27" ht="16.5" customHeight="1">
      <c r="A66" s="157">
        <v>-0.75</v>
      </c>
      <c r="B66" s="158">
        <v>2</v>
      </c>
      <c r="C66" s="164">
        <v>2</v>
      </c>
      <c r="D66" s="164">
        <v>10</v>
      </c>
      <c r="E66" s="219" t="s">
        <v>303</v>
      </c>
      <c r="F66" s="161" t="s">
        <v>30</v>
      </c>
      <c r="G66" s="172">
        <v>10</v>
      </c>
      <c r="H66" s="163"/>
      <c r="I66" s="163">
        <v>420</v>
      </c>
      <c r="J66" s="164">
        <v>9</v>
      </c>
      <c r="K66" s="164">
        <v>3</v>
      </c>
      <c r="L66" s="305">
        <v>4</v>
      </c>
      <c r="M66" s="166">
        <v>0.75</v>
      </c>
      <c r="N66" s="28"/>
      <c r="O66" s="157">
        <v>-0.125</v>
      </c>
      <c r="P66" s="158">
        <v>3</v>
      </c>
      <c r="Q66" s="164">
        <v>16</v>
      </c>
      <c r="R66" s="164">
        <v>6</v>
      </c>
      <c r="S66" s="219" t="s">
        <v>272</v>
      </c>
      <c r="T66" s="161" t="s">
        <v>30</v>
      </c>
      <c r="U66" s="172">
        <v>10</v>
      </c>
      <c r="V66" s="163"/>
      <c r="W66" s="163">
        <v>130</v>
      </c>
      <c r="X66" s="164">
        <v>7</v>
      </c>
      <c r="Y66" s="164">
        <v>10</v>
      </c>
      <c r="Z66" s="305">
        <v>3</v>
      </c>
      <c r="AA66" s="217">
        <v>0.125</v>
      </c>
    </row>
    <row r="67" spans="1:27" ht="16.5" customHeight="1">
      <c r="A67" s="157">
        <v>5.25</v>
      </c>
      <c r="B67" s="158">
        <v>6</v>
      </c>
      <c r="C67" s="164">
        <v>16</v>
      </c>
      <c r="D67" s="164">
        <v>5</v>
      </c>
      <c r="E67" s="219" t="s">
        <v>305</v>
      </c>
      <c r="F67" s="161" t="s">
        <v>30</v>
      </c>
      <c r="G67" s="172">
        <v>10</v>
      </c>
      <c r="H67" s="163"/>
      <c r="I67" s="163">
        <v>170</v>
      </c>
      <c r="J67" s="164">
        <v>1</v>
      </c>
      <c r="K67" s="164">
        <v>8</v>
      </c>
      <c r="L67" s="305">
        <v>0</v>
      </c>
      <c r="M67" s="166">
        <v>-5.25</v>
      </c>
      <c r="N67" s="28"/>
      <c r="O67" s="157">
        <v>-0.125</v>
      </c>
      <c r="P67" s="158">
        <v>3</v>
      </c>
      <c r="Q67" s="164">
        <v>15</v>
      </c>
      <c r="R67" s="164">
        <v>3</v>
      </c>
      <c r="S67" s="219" t="s">
        <v>480</v>
      </c>
      <c r="T67" s="161" t="s">
        <v>30</v>
      </c>
      <c r="U67" s="172">
        <v>10</v>
      </c>
      <c r="V67" s="163"/>
      <c r="W67" s="163">
        <v>130</v>
      </c>
      <c r="X67" s="164">
        <v>11</v>
      </c>
      <c r="Y67" s="164">
        <v>9</v>
      </c>
      <c r="Z67" s="305">
        <v>3</v>
      </c>
      <c r="AA67" s="217">
        <v>0.125</v>
      </c>
    </row>
    <row r="68" spans="1:27" ht="16.5" customHeight="1">
      <c r="A68" s="157">
        <v>-0.75</v>
      </c>
      <c r="B68" s="158">
        <v>2</v>
      </c>
      <c r="C68" s="164">
        <v>7</v>
      </c>
      <c r="D68" s="164">
        <v>4</v>
      </c>
      <c r="E68" s="219" t="s">
        <v>303</v>
      </c>
      <c r="F68" s="161" t="s">
        <v>31</v>
      </c>
      <c r="G68" s="172">
        <v>10</v>
      </c>
      <c r="H68" s="163"/>
      <c r="I68" s="163">
        <v>420</v>
      </c>
      <c r="J68" s="164">
        <v>13</v>
      </c>
      <c r="K68" s="164">
        <v>14</v>
      </c>
      <c r="L68" s="305">
        <v>4</v>
      </c>
      <c r="M68" s="166">
        <v>0.75</v>
      </c>
      <c r="N68" s="28"/>
      <c r="O68" s="157">
        <v>-4.875</v>
      </c>
      <c r="P68" s="158">
        <v>0</v>
      </c>
      <c r="Q68" s="164">
        <v>5</v>
      </c>
      <c r="R68" s="164">
        <v>2</v>
      </c>
      <c r="S68" s="219" t="s">
        <v>479</v>
      </c>
      <c r="T68" s="161" t="s">
        <v>23</v>
      </c>
      <c r="U68" s="172">
        <v>7</v>
      </c>
      <c r="V68" s="163"/>
      <c r="W68" s="163">
        <v>300</v>
      </c>
      <c r="X68" s="164">
        <v>12</v>
      </c>
      <c r="Y68" s="164">
        <v>4</v>
      </c>
      <c r="Z68" s="305">
        <v>6</v>
      </c>
      <c r="AA68" s="217">
        <v>4.875</v>
      </c>
    </row>
    <row r="69" spans="1:27" s="41" customFormat="1" ht="30" customHeight="1">
      <c r="A69" s="29"/>
      <c r="B69" s="29"/>
      <c r="C69" s="306"/>
      <c r="D69" s="306"/>
      <c r="E69" s="29"/>
      <c r="F69" s="29"/>
      <c r="G69" s="29"/>
      <c r="H69" s="29"/>
      <c r="I69" s="29"/>
      <c r="J69" s="306"/>
      <c r="K69" s="306"/>
      <c r="L69" s="29"/>
      <c r="M69" s="29"/>
      <c r="N69" s="54"/>
      <c r="O69" s="29"/>
      <c r="P69" s="29"/>
      <c r="Q69" s="306"/>
      <c r="R69" s="306"/>
      <c r="S69" s="29"/>
      <c r="T69" s="29"/>
      <c r="U69" s="29"/>
      <c r="V69" s="29"/>
      <c r="W69" s="29"/>
      <c r="X69" s="306"/>
      <c r="Y69" s="306"/>
      <c r="Z69" s="29"/>
      <c r="AA69" s="29"/>
    </row>
    <row r="70" spans="1:27" s="41" customFormat="1" ht="14.25">
      <c r="A70" s="20"/>
      <c r="B70" s="21" t="s">
        <v>5</v>
      </c>
      <c r="C70" s="287"/>
      <c r="D70" s="288"/>
      <c r="E70" s="21"/>
      <c r="F70" s="23" t="s">
        <v>71</v>
      </c>
      <c r="G70" s="24"/>
      <c r="H70" s="25" t="s">
        <v>7</v>
      </c>
      <c r="I70" s="25"/>
      <c r="J70" s="289"/>
      <c r="K70" s="290"/>
      <c r="L70" s="26" t="s">
        <v>46</v>
      </c>
      <c r="M70" s="27"/>
      <c r="N70" s="28">
        <v>150</v>
      </c>
      <c r="O70" s="20"/>
      <c r="P70" s="21" t="s">
        <v>5</v>
      </c>
      <c r="Q70" s="287"/>
      <c r="R70" s="288"/>
      <c r="S70" s="21"/>
      <c r="T70" s="23" t="s">
        <v>72</v>
      </c>
      <c r="U70" s="24"/>
      <c r="V70" s="25" t="s">
        <v>7</v>
      </c>
      <c r="W70" s="25"/>
      <c r="X70" s="289"/>
      <c r="Y70" s="290"/>
      <c r="Z70" s="26" t="s">
        <v>48</v>
      </c>
      <c r="AA70" s="27"/>
    </row>
    <row r="71" spans="1:27" s="41" customFormat="1" ht="12.75">
      <c r="A71" s="30"/>
      <c r="B71" s="30"/>
      <c r="C71" s="291"/>
      <c r="D71" s="291"/>
      <c r="E71" s="32"/>
      <c r="F71" s="32"/>
      <c r="G71" s="32"/>
      <c r="H71" s="33" t="s">
        <v>11</v>
      </c>
      <c r="I71" s="33"/>
      <c r="J71" s="289"/>
      <c r="K71" s="290"/>
      <c r="L71" s="26" t="s">
        <v>50</v>
      </c>
      <c r="M71" s="27"/>
      <c r="N71" s="28">
        <v>150</v>
      </c>
      <c r="O71" s="30"/>
      <c r="P71" s="30"/>
      <c r="Q71" s="291"/>
      <c r="R71" s="291"/>
      <c r="S71" s="32"/>
      <c r="T71" s="32"/>
      <c r="U71" s="32"/>
      <c r="V71" s="33" t="s">
        <v>11</v>
      </c>
      <c r="W71" s="33"/>
      <c r="X71" s="289"/>
      <c r="Y71" s="290"/>
      <c r="Z71" s="26" t="s">
        <v>12</v>
      </c>
      <c r="AA71" s="27"/>
    </row>
    <row r="72" spans="1:27" s="41" customFormat="1" ht="4.5" customHeight="1">
      <c r="A72" s="235"/>
      <c r="B72" s="236"/>
      <c r="C72" s="292"/>
      <c r="D72" s="293"/>
      <c r="E72" s="238"/>
      <c r="F72" s="239"/>
      <c r="G72" s="240"/>
      <c r="H72" s="241"/>
      <c r="I72" s="241"/>
      <c r="J72" s="293"/>
      <c r="K72" s="292"/>
      <c r="L72" s="236"/>
      <c r="M72" s="242"/>
      <c r="N72" s="28"/>
      <c r="O72" s="235"/>
      <c r="P72" s="236"/>
      <c r="Q72" s="292"/>
      <c r="R72" s="293"/>
      <c r="S72" s="238"/>
      <c r="T72" s="239"/>
      <c r="U72" s="240"/>
      <c r="V72" s="241"/>
      <c r="W72" s="241"/>
      <c r="X72" s="294"/>
      <c r="Y72" s="292"/>
      <c r="Z72" s="292"/>
      <c r="AA72" s="242"/>
    </row>
    <row r="73" spans="1:27" s="41" customFormat="1" ht="12.75" customHeight="1">
      <c r="A73" s="295"/>
      <c r="B73" s="34"/>
      <c r="C73" s="35"/>
      <c r="D73" s="35"/>
      <c r="E73" s="296"/>
      <c r="F73" s="36" t="s">
        <v>14</v>
      </c>
      <c r="G73" s="37" t="s">
        <v>95</v>
      </c>
      <c r="H73" s="38"/>
      <c r="I73" s="39"/>
      <c r="J73" s="44"/>
      <c r="K73" s="44"/>
      <c r="L73" s="34"/>
      <c r="M73" s="246"/>
      <c r="N73" s="40"/>
      <c r="O73" s="295"/>
      <c r="P73" s="34"/>
      <c r="Q73" s="35"/>
      <c r="R73" s="35"/>
      <c r="S73" s="296"/>
      <c r="T73" s="36" t="s">
        <v>14</v>
      </c>
      <c r="U73" s="37" t="s">
        <v>1568</v>
      </c>
      <c r="V73" s="38"/>
      <c r="W73" s="39"/>
      <c r="X73" s="44"/>
      <c r="Y73" s="44"/>
      <c r="Z73" s="34"/>
      <c r="AA73" s="246"/>
    </row>
    <row r="74" spans="1:27" s="41" customFormat="1" ht="12.75" customHeight="1">
      <c r="A74" s="243"/>
      <c r="B74" s="34"/>
      <c r="C74" s="35"/>
      <c r="D74" s="35"/>
      <c r="E74" s="296"/>
      <c r="F74" s="42" t="s">
        <v>15</v>
      </c>
      <c r="G74" s="249" t="s">
        <v>1569</v>
      </c>
      <c r="H74" s="43"/>
      <c r="I74" s="44"/>
      <c r="J74" s="44"/>
      <c r="K74" s="44"/>
      <c r="L74" s="34"/>
      <c r="M74" s="246"/>
      <c r="N74" s="40"/>
      <c r="O74" s="243"/>
      <c r="P74" s="34"/>
      <c r="Q74" s="35"/>
      <c r="R74" s="35"/>
      <c r="S74" s="296"/>
      <c r="T74" s="42" t="s">
        <v>15</v>
      </c>
      <c r="U74" s="37" t="s">
        <v>1397</v>
      </c>
      <c r="V74" s="43"/>
      <c r="W74" s="44"/>
      <c r="X74" s="44"/>
      <c r="Y74" s="44"/>
      <c r="Z74" s="34"/>
      <c r="AA74" s="246"/>
    </row>
    <row r="75" spans="1:27" s="41" customFormat="1" ht="12.75" customHeight="1">
      <c r="A75" s="243"/>
      <c r="B75" s="34"/>
      <c r="C75" s="35"/>
      <c r="D75" s="35"/>
      <c r="E75" s="296"/>
      <c r="F75" s="42" t="s">
        <v>16</v>
      </c>
      <c r="G75" s="249" t="s">
        <v>1126</v>
      </c>
      <c r="H75" s="38"/>
      <c r="I75" s="44"/>
      <c r="J75" s="44"/>
      <c r="K75" s="44"/>
      <c r="L75" s="34"/>
      <c r="M75" s="246"/>
      <c r="N75" s="40"/>
      <c r="O75" s="243"/>
      <c r="P75" s="34"/>
      <c r="Q75" s="35"/>
      <c r="R75" s="35"/>
      <c r="S75" s="296"/>
      <c r="T75" s="42" t="s">
        <v>16</v>
      </c>
      <c r="U75" s="37" t="s">
        <v>79</v>
      </c>
      <c r="V75" s="38"/>
      <c r="W75" s="44"/>
      <c r="X75" s="44"/>
      <c r="Y75" s="44"/>
      <c r="Z75" s="34"/>
      <c r="AA75" s="246"/>
    </row>
    <row r="76" spans="1:27" s="41" customFormat="1" ht="12.75" customHeight="1">
      <c r="A76" s="243"/>
      <c r="B76" s="34"/>
      <c r="C76" s="35"/>
      <c r="D76" s="35"/>
      <c r="E76" s="296"/>
      <c r="F76" s="36" t="s">
        <v>18</v>
      </c>
      <c r="G76" s="37" t="s">
        <v>1174</v>
      </c>
      <c r="H76" s="38"/>
      <c r="I76" s="44"/>
      <c r="J76" s="44"/>
      <c r="K76" s="44"/>
      <c r="L76" s="34"/>
      <c r="M76" s="246"/>
      <c r="N76" s="40"/>
      <c r="O76" s="243"/>
      <c r="P76" s="34"/>
      <c r="Q76" s="35"/>
      <c r="R76" s="35"/>
      <c r="S76" s="296"/>
      <c r="T76" s="36" t="s">
        <v>18</v>
      </c>
      <c r="U76" s="37" t="s">
        <v>1174</v>
      </c>
      <c r="V76" s="38"/>
      <c r="W76" s="44"/>
      <c r="X76" s="44"/>
      <c r="Y76" s="44"/>
      <c r="Z76" s="34"/>
      <c r="AA76" s="246"/>
    </row>
    <row r="77" spans="1:27" s="41" customFormat="1" ht="12.75" customHeight="1">
      <c r="A77" s="117" t="s">
        <v>14</v>
      </c>
      <c r="B77" s="251" t="s">
        <v>66</v>
      </c>
      <c r="C77" s="35"/>
      <c r="D77" s="35"/>
      <c r="E77" s="296"/>
      <c r="G77" s="38"/>
      <c r="H77" s="36" t="s">
        <v>14</v>
      </c>
      <c r="I77" s="253" t="s">
        <v>1570</v>
      </c>
      <c r="J77" s="38"/>
      <c r="K77" s="38"/>
      <c r="L77" s="46"/>
      <c r="M77" s="246"/>
      <c r="N77" s="40"/>
      <c r="O77" s="117" t="s">
        <v>14</v>
      </c>
      <c r="P77" s="251" t="s">
        <v>365</v>
      </c>
      <c r="Q77" s="35"/>
      <c r="R77" s="35"/>
      <c r="S77" s="296"/>
      <c r="U77" s="38"/>
      <c r="V77" s="36" t="s">
        <v>14</v>
      </c>
      <c r="W77" s="253" t="s">
        <v>629</v>
      </c>
      <c r="X77" s="38"/>
      <c r="Y77" s="38"/>
      <c r="Z77" s="46"/>
      <c r="AA77" s="246"/>
    </row>
    <row r="78" spans="1:27" s="41" customFormat="1" ht="12.75" customHeight="1">
      <c r="A78" s="121" t="s">
        <v>15</v>
      </c>
      <c r="B78" s="251" t="s">
        <v>1571</v>
      </c>
      <c r="C78" s="47"/>
      <c r="D78" s="47"/>
      <c r="E78" s="296"/>
      <c r="G78" s="44"/>
      <c r="H78" s="42" t="s">
        <v>15</v>
      </c>
      <c r="I78" s="253" t="s">
        <v>51</v>
      </c>
      <c r="J78" s="38"/>
      <c r="K78" s="38"/>
      <c r="L78" s="46"/>
      <c r="M78" s="246"/>
      <c r="N78" s="40"/>
      <c r="O78" s="121" t="s">
        <v>15</v>
      </c>
      <c r="P78" s="251" t="s">
        <v>1572</v>
      </c>
      <c r="Q78" s="47"/>
      <c r="R78" s="47"/>
      <c r="S78" s="296"/>
      <c r="U78" s="44"/>
      <c r="V78" s="42" t="s">
        <v>15</v>
      </c>
      <c r="W78" s="253" t="s">
        <v>162</v>
      </c>
      <c r="X78" s="38"/>
      <c r="Y78" s="38"/>
      <c r="Z78" s="46"/>
      <c r="AA78" s="246"/>
    </row>
    <row r="79" spans="1:27" s="41" customFormat="1" ht="12.75" customHeight="1">
      <c r="A79" s="121" t="s">
        <v>16</v>
      </c>
      <c r="B79" s="251" t="s">
        <v>215</v>
      </c>
      <c r="C79" s="35"/>
      <c r="D79" s="35"/>
      <c r="E79" s="296"/>
      <c r="G79" s="44"/>
      <c r="H79" s="42" t="s">
        <v>16</v>
      </c>
      <c r="I79" s="253" t="s">
        <v>67</v>
      </c>
      <c r="J79" s="38"/>
      <c r="K79" s="38"/>
      <c r="L79" s="38"/>
      <c r="M79" s="246"/>
      <c r="N79" s="40"/>
      <c r="O79" s="121" t="s">
        <v>16</v>
      </c>
      <c r="P79" s="251" t="s">
        <v>1157</v>
      </c>
      <c r="Q79" s="35"/>
      <c r="R79" s="35"/>
      <c r="S79" s="296"/>
      <c r="U79" s="44"/>
      <c r="V79" s="42" t="s">
        <v>16</v>
      </c>
      <c r="W79" s="253" t="s">
        <v>656</v>
      </c>
      <c r="X79" s="38"/>
      <c r="Y79" s="38"/>
      <c r="Z79" s="38"/>
      <c r="AA79" s="246"/>
    </row>
    <row r="80" spans="1:27" s="41" customFormat="1" ht="12.75" customHeight="1">
      <c r="A80" s="117" t="s">
        <v>18</v>
      </c>
      <c r="B80" s="251" t="s">
        <v>1573</v>
      </c>
      <c r="C80" s="47"/>
      <c r="D80" s="47"/>
      <c r="E80" s="296"/>
      <c r="G80" s="38"/>
      <c r="H80" s="36" t="s">
        <v>18</v>
      </c>
      <c r="I80" s="253" t="s">
        <v>967</v>
      </c>
      <c r="J80" s="124" t="s">
        <v>154</v>
      </c>
      <c r="K80" s="124"/>
      <c r="L80" s="46"/>
      <c r="M80" s="246"/>
      <c r="N80" s="40"/>
      <c r="O80" s="117" t="s">
        <v>18</v>
      </c>
      <c r="P80" s="251" t="s">
        <v>1303</v>
      </c>
      <c r="Q80" s="47"/>
      <c r="R80" s="47"/>
      <c r="S80" s="296"/>
      <c r="U80" s="38"/>
      <c r="V80" s="36" t="s">
        <v>18</v>
      </c>
      <c r="W80" s="252" t="s">
        <v>1557</v>
      </c>
      <c r="X80" s="124" t="s">
        <v>154</v>
      </c>
      <c r="Y80" s="124"/>
      <c r="Z80" s="46"/>
      <c r="AA80" s="246"/>
    </row>
    <row r="81" spans="1:27" s="41" customFormat="1" ht="12.75" customHeight="1">
      <c r="A81" s="297"/>
      <c r="B81" s="47"/>
      <c r="C81" s="47"/>
      <c r="D81" s="47"/>
      <c r="E81" s="296"/>
      <c r="F81" s="36" t="s">
        <v>14</v>
      </c>
      <c r="G81" s="37" t="s">
        <v>1574</v>
      </c>
      <c r="H81" s="38"/>
      <c r="I81" s="128" t="s">
        <v>23</v>
      </c>
      <c r="J81" s="300" t="s">
        <v>1575</v>
      </c>
      <c r="K81" s="298"/>
      <c r="L81" s="46"/>
      <c r="M81" s="246"/>
      <c r="N81" s="40"/>
      <c r="O81" s="297"/>
      <c r="P81" s="47"/>
      <c r="Q81" s="47"/>
      <c r="R81" s="47"/>
      <c r="S81" s="296"/>
      <c r="T81" s="36" t="s">
        <v>14</v>
      </c>
      <c r="U81" s="37" t="s">
        <v>1019</v>
      </c>
      <c r="V81" s="38"/>
      <c r="W81" s="128" t="s">
        <v>23</v>
      </c>
      <c r="X81" s="300" t="s">
        <v>1576</v>
      </c>
      <c r="Y81" s="298"/>
      <c r="Z81" s="46"/>
      <c r="AA81" s="246"/>
    </row>
    <row r="82" spans="1:27" s="41" customFormat="1" ht="12.75" customHeight="1">
      <c r="A82" s="243"/>
      <c r="B82" s="130" t="s">
        <v>25</v>
      </c>
      <c r="C82" s="35"/>
      <c r="D82" s="35"/>
      <c r="E82" s="296"/>
      <c r="F82" s="42" t="s">
        <v>15</v>
      </c>
      <c r="G82" s="37" t="s">
        <v>1193</v>
      </c>
      <c r="H82" s="38"/>
      <c r="I82" s="128" t="s">
        <v>27</v>
      </c>
      <c r="J82" s="300" t="s">
        <v>1575</v>
      </c>
      <c r="K82" s="298"/>
      <c r="L82" s="34"/>
      <c r="M82" s="246"/>
      <c r="N82" s="40"/>
      <c r="O82" s="243"/>
      <c r="P82" s="130" t="s">
        <v>25</v>
      </c>
      <c r="Q82" s="35"/>
      <c r="R82" s="35"/>
      <c r="S82" s="296"/>
      <c r="T82" s="42" t="s">
        <v>15</v>
      </c>
      <c r="U82" s="37" t="s">
        <v>866</v>
      </c>
      <c r="V82" s="38"/>
      <c r="W82" s="128" t="s">
        <v>27</v>
      </c>
      <c r="X82" s="300" t="s">
        <v>1576</v>
      </c>
      <c r="Y82" s="298"/>
      <c r="Z82" s="34"/>
      <c r="AA82" s="246"/>
    </row>
    <row r="83" spans="1:27" s="41" customFormat="1" ht="12.75" customHeight="1">
      <c r="A83" s="243"/>
      <c r="B83" s="299" t="s">
        <v>502</v>
      </c>
      <c r="C83" s="35"/>
      <c r="D83" s="35"/>
      <c r="E83" s="296"/>
      <c r="F83" s="42" t="s">
        <v>16</v>
      </c>
      <c r="G83" s="37" t="s">
        <v>1538</v>
      </c>
      <c r="H83" s="46"/>
      <c r="I83" s="128" t="s">
        <v>30</v>
      </c>
      <c r="J83" s="300" t="s">
        <v>1577</v>
      </c>
      <c r="K83" s="300"/>
      <c r="L83" s="34"/>
      <c r="M83" s="246"/>
      <c r="N83" s="40"/>
      <c r="O83" s="243"/>
      <c r="P83" s="299" t="s">
        <v>1668</v>
      </c>
      <c r="Q83" s="35"/>
      <c r="R83" s="35"/>
      <c r="S83" s="296"/>
      <c r="T83" s="42" t="s">
        <v>16</v>
      </c>
      <c r="U83" s="37" t="s">
        <v>1578</v>
      </c>
      <c r="V83" s="46"/>
      <c r="W83" s="128" t="s">
        <v>30</v>
      </c>
      <c r="X83" s="300" t="s">
        <v>1579</v>
      </c>
      <c r="Y83" s="300"/>
      <c r="Z83" s="34"/>
      <c r="AA83" s="246"/>
    </row>
    <row r="84" spans="1:27" s="41" customFormat="1" ht="12.75" customHeight="1">
      <c r="A84" s="259"/>
      <c r="B84" s="45"/>
      <c r="C84" s="45"/>
      <c r="D84" s="45"/>
      <c r="E84" s="296"/>
      <c r="F84" s="36" t="s">
        <v>18</v>
      </c>
      <c r="G84" s="251" t="s">
        <v>24</v>
      </c>
      <c r="H84" s="45"/>
      <c r="I84" s="134" t="s">
        <v>31</v>
      </c>
      <c r="J84" s="301" t="s">
        <v>1577</v>
      </c>
      <c r="K84" s="301"/>
      <c r="L84" s="45"/>
      <c r="M84" s="302"/>
      <c r="N84" s="48"/>
      <c r="O84" s="259"/>
      <c r="P84" s="45"/>
      <c r="Q84" s="45"/>
      <c r="R84" s="45"/>
      <c r="S84" s="296"/>
      <c r="T84" s="36" t="s">
        <v>18</v>
      </c>
      <c r="U84" s="251" t="s">
        <v>1037</v>
      </c>
      <c r="V84" s="45"/>
      <c r="W84" s="134" t="s">
        <v>31</v>
      </c>
      <c r="X84" s="301" t="s">
        <v>1579</v>
      </c>
      <c r="Y84" s="301"/>
      <c r="Z84" s="45"/>
      <c r="AA84" s="302"/>
    </row>
    <row r="85" spans="1:27" ht="4.5" customHeight="1">
      <c r="A85" s="260"/>
      <c r="B85" s="261"/>
      <c r="C85" s="303"/>
      <c r="D85" s="304"/>
      <c r="E85" s="263"/>
      <c r="F85" s="264"/>
      <c r="G85" s="265"/>
      <c r="H85" s="266"/>
      <c r="I85" s="266"/>
      <c r="J85" s="304"/>
      <c r="K85" s="303"/>
      <c r="L85" s="261"/>
      <c r="M85" s="267"/>
      <c r="O85" s="260"/>
      <c r="P85" s="261"/>
      <c r="Q85" s="303"/>
      <c r="R85" s="304"/>
      <c r="S85" s="263"/>
      <c r="T85" s="264"/>
      <c r="U85" s="265"/>
      <c r="V85" s="266"/>
      <c r="W85" s="266"/>
      <c r="X85" s="304"/>
      <c r="Y85" s="303"/>
      <c r="Z85" s="261"/>
      <c r="AA85" s="267"/>
    </row>
    <row r="86" spans="1:27" ht="12.75" customHeight="1">
      <c r="A86" s="146"/>
      <c r="B86" s="146" t="s">
        <v>32</v>
      </c>
      <c r="C86" s="147"/>
      <c r="D86" s="147"/>
      <c r="E86" s="148" t="s">
        <v>33</v>
      </c>
      <c r="F86" s="148" t="s">
        <v>34</v>
      </c>
      <c r="G86" s="148" t="s">
        <v>35</v>
      </c>
      <c r="H86" s="149" t="s">
        <v>36</v>
      </c>
      <c r="I86" s="150"/>
      <c r="J86" s="147" t="s">
        <v>37</v>
      </c>
      <c r="K86" s="147" t="s">
        <v>37</v>
      </c>
      <c r="L86" s="148" t="s">
        <v>32</v>
      </c>
      <c r="M86" s="146" t="s">
        <v>38</v>
      </c>
      <c r="N86" s="28">
        <v>150</v>
      </c>
      <c r="O86" s="146"/>
      <c r="P86" s="146" t="s">
        <v>32</v>
      </c>
      <c r="Q86" s="147"/>
      <c r="R86" s="147"/>
      <c r="S86" s="148" t="s">
        <v>33</v>
      </c>
      <c r="T86" s="148" t="s">
        <v>34</v>
      </c>
      <c r="U86" s="148" t="s">
        <v>35</v>
      </c>
      <c r="V86" s="149" t="s">
        <v>36</v>
      </c>
      <c r="W86" s="150"/>
      <c r="X86" s="147" t="s">
        <v>37</v>
      </c>
      <c r="Y86" s="147" t="s">
        <v>37</v>
      </c>
      <c r="Z86" s="148" t="s">
        <v>32</v>
      </c>
      <c r="AA86" s="151" t="s">
        <v>38</v>
      </c>
    </row>
    <row r="87" spans="1:27" ht="12.75">
      <c r="A87" s="152" t="s">
        <v>38</v>
      </c>
      <c r="B87" s="152" t="s">
        <v>39</v>
      </c>
      <c r="C87" s="153" t="s">
        <v>40</v>
      </c>
      <c r="D87" s="153" t="s">
        <v>40</v>
      </c>
      <c r="E87" s="154" t="s">
        <v>41</v>
      </c>
      <c r="F87" s="154" t="s">
        <v>42</v>
      </c>
      <c r="G87" s="154"/>
      <c r="H87" s="155" t="s">
        <v>40</v>
      </c>
      <c r="I87" s="155" t="s">
        <v>37</v>
      </c>
      <c r="J87" s="153"/>
      <c r="K87" s="153"/>
      <c r="L87" s="152" t="s">
        <v>39</v>
      </c>
      <c r="M87" s="152"/>
      <c r="N87" s="28">
        <v>150</v>
      </c>
      <c r="O87" s="152" t="s">
        <v>38</v>
      </c>
      <c r="P87" s="152" t="s">
        <v>39</v>
      </c>
      <c r="Q87" s="153" t="s">
        <v>40</v>
      </c>
      <c r="R87" s="153" t="s">
        <v>40</v>
      </c>
      <c r="S87" s="154" t="s">
        <v>41</v>
      </c>
      <c r="T87" s="154" t="s">
        <v>42</v>
      </c>
      <c r="U87" s="154"/>
      <c r="V87" s="155" t="s">
        <v>40</v>
      </c>
      <c r="W87" s="155" t="s">
        <v>37</v>
      </c>
      <c r="X87" s="153"/>
      <c r="Y87" s="153"/>
      <c r="Z87" s="152" t="s">
        <v>39</v>
      </c>
      <c r="AA87" s="156"/>
    </row>
    <row r="88" spans="1:27" ht="16.5" customHeight="1">
      <c r="A88" s="157">
        <v>11.375</v>
      </c>
      <c r="B88" s="158">
        <v>6</v>
      </c>
      <c r="C88" s="164">
        <v>2</v>
      </c>
      <c r="D88" s="164">
        <v>12</v>
      </c>
      <c r="E88" s="222" t="s">
        <v>43</v>
      </c>
      <c r="F88" s="161" t="s">
        <v>31</v>
      </c>
      <c r="G88" s="172">
        <v>12</v>
      </c>
      <c r="H88" s="163"/>
      <c r="I88" s="163">
        <v>690</v>
      </c>
      <c r="J88" s="164">
        <v>6</v>
      </c>
      <c r="K88" s="164">
        <v>10</v>
      </c>
      <c r="L88" s="305">
        <v>0</v>
      </c>
      <c r="M88" s="166">
        <v>-11.375</v>
      </c>
      <c r="N88" s="28"/>
      <c r="O88" s="157">
        <v>1.875</v>
      </c>
      <c r="P88" s="158">
        <v>6</v>
      </c>
      <c r="Q88" s="164">
        <v>4</v>
      </c>
      <c r="R88" s="164">
        <v>14</v>
      </c>
      <c r="S88" s="222" t="s">
        <v>69</v>
      </c>
      <c r="T88" s="161" t="s">
        <v>30</v>
      </c>
      <c r="U88" s="172">
        <v>7</v>
      </c>
      <c r="V88" s="163"/>
      <c r="W88" s="163">
        <v>90</v>
      </c>
      <c r="X88" s="164">
        <v>12</v>
      </c>
      <c r="Y88" s="164">
        <v>9</v>
      </c>
      <c r="Z88" s="305">
        <v>0</v>
      </c>
      <c r="AA88" s="217">
        <v>-1.875</v>
      </c>
    </row>
    <row r="89" spans="1:27" ht="16.5" customHeight="1">
      <c r="A89" s="157">
        <v>-1.625</v>
      </c>
      <c r="B89" s="158">
        <v>2</v>
      </c>
      <c r="C89" s="164">
        <v>3</v>
      </c>
      <c r="D89" s="164">
        <v>8</v>
      </c>
      <c r="E89" s="222" t="s">
        <v>44</v>
      </c>
      <c r="F89" s="161" t="s">
        <v>31</v>
      </c>
      <c r="G89" s="172">
        <v>12</v>
      </c>
      <c r="H89" s="163"/>
      <c r="I89" s="163">
        <v>1440</v>
      </c>
      <c r="J89" s="164">
        <v>13</v>
      </c>
      <c r="K89" s="164">
        <v>15</v>
      </c>
      <c r="L89" s="305">
        <v>4</v>
      </c>
      <c r="M89" s="166">
        <v>1.625</v>
      </c>
      <c r="N89" s="28"/>
      <c r="O89" s="157">
        <v>-7.5</v>
      </c>
      <c r="P89" s="158">
        <v>0</v>
      </c>
      <c r="Q89" s="164">
        <v>8</v>
      </c>
      <c r="R89" s="164">
        <v>16</v>
      </c>
      <c r="S89" s="219" t="s">
        <v>1580</v>
      </c>
      <c r="T89" s="161" t="s">
        <v>30</v>
      </c>
      <c r="U89" s="172">
        <v>10</v>
      </c>
      <c r="V89" s="163"/>
      <c r="W89" s="163">
        <v>510</v>
      </c>
      <c r="X89" s="164">
        <v>3</v>
      </c>
      <c r="Y89" s="164">
        <v>6</v>
      </c>
      <c r="Z89" s="305">
        <v>6</v>
      </c>
      <c r="AA89" s="217">
        <v>7.5</v>
      </c>
    </row>
    <row r="90" spans="1:27" ht="16.5" customHeight="1">
      <c r="A90" s="157">
        <v>-1.625</v>
      </c>
      <c r="B90" s="158">
        <v>2</v>
      </c>
      <c r="C90" s="164">
        <v>16</v>
      </c>
      <c r="D90" s="164">
        <v>7</v>
      </c>
      <c r="E90" s="222" t="s">
        <v>44</v>
      </c>
      <c r="F90" s="161" t="s">
        <v>31</v>
      </c>
      <c r="G90" s="172">
        <v>12</v>
      </c>
      <c r="H90" s="163"/>
      <c r="I90" s="163">
        <v>1440</v>
      </c>
      <c r="J90" s="164">
        <v>4</v>
      </c>
      <c r="K90" s="164">
        <v>5</v>
      </c>
      <c r="L90" s="305">
        <v>4</v>
      </c>
      <c r="M90" s="166">
        <v>1.625</v>
      </c>
      <c r="N90" s="28"/>
      <c r="O90" s="157">
        <v>1.875</v>
      </c>
      <c r="P90" s="158">
        <v>4</v>
      </c>
      <c r="Q90" s="164">
        <v>1</v>
      </c>
      <c r="R90" s="164">
        <v>10</v>
      </c>
      <c r="S90" s="219" t="s">
        <v>70</v>
      </c>
      <c r="T90" s="161" t="s">
        <v>23</v>
      </c>
      <c r="U90" s="172">
        <v>7</v>
      </c>
      <c r="V90" s="163"/>
      <c r="W90" s="163">
        <v>100</v>
      </c>
      <c r="X90" s="164">
        <v>11</v>
      </c>
      <c r="Y90" s="164">
        <v>7</v>
      </c>
      <c r="Z90" s="305">
        <v>2</v>
      </c>
      <c r="AA90" s="217">
        <v>-1.875</v>
      </c>
    </row>
    <row r="91" spans="1:27" ht="16.5" customHeight="1">
      <c r="A91" s="157">
        <v>-1.625</v>
      </c>
      <c r="B91" s="158">
        <v>2</v>
      </c>
      <c r="C91" s="164">
        <v>1</v>
      </c>
      <c r="D91" s="164">
        <v>11</v>
      </c>
      <c r="E91" s="222" t="s">
        <v>44</v>
      </c>
      <c r="F91" s="161" t="s">
        <v>31</v>
      </c>
      <c r="G91" s="172">
        <v>12</v>
      </c>
      <c r="H91" s="163"/>
      <c r="I91" s="163">
        <v>1440</v>
      </c>
      <c r="J91" s="164">
        <v>9</v>
      </c>
      <c r="K91" s="164">
        <v>14</v>
      </c>
      <c r="L91" s="305">
        <v>4</v>
      </c>
      <c r="M91" s="166">
        <v>1.625</v>
      </c>
      <c r="N91" s="28"/>
      <c r="O91" s="157">
        <v>0</v>
      </c>
      <c r="P91" s="158">
        <v>2</v>
      </c>
      <c r="Q91" s="164">
        <v>5</v>
      </c>
      <c r="R91" s="164">
        <v>15</v>
      </c>
      <c r="S91" s="219" t="s">
        <v>70</v>
      </c>
      <c r="T91" s="161" t="s">
        <v>23</v>
      </c>
      <c r="U91" s="172">
        <v>6</v>
      </c>
      <c r="V91" s="163"/>
      <c r="W91" s="163">
        <v>150</v>
      </c>
      <c r="X91" s="164">
        <v>13</v>
      </c>
      <c r="Y91" s="164">
        <v>2</v>
      </c>
      <c r="Z91" s="305">
        <v>4</v>
      </c>
      <c r="AA91" s="217">
        <v>0</v>
      </c>
    </row>
    <row r="92" spans="1:27" s="41" customFormat="1" ht="9.75" customHeight="1">
      <c r="A92" s="29"/>
      <c r="B92" s="29"/>
      <c r="C92" s="306"/>
      <c r="D92" s="306"/>
      <c r="E92" s="29"/>
      <c r="F92" s="29"/>
      <c r="G92" s="29"/>
      <c r="H92" s="29"/>
      <c r="I92" s="29"/>
      <c r="J92" s="306"/>
      <c r="K92" s="306"/>
      <c r="L92" s="29"/>
      <c r="M92" s="29"/>
      <c r="N92" s="54"/>
      <c r="O92" s="29"/>
      <c r="P92" s="29"/>
      <c r="Q92" s="306"/>
      <c r="R92" s="306"/>
      <c r="S92" s="29"/>
      <c r="T92" s="29"/>
      <c r="U92" s="29"/>
      <c r="V92" s="29"/>
      <c r="W92" s="29"/>
      <c r="X92" s="306"/>
      <c r="Y92" s="306"/>
      <c r="Z92" s="29"/>
      <c r="AA92" s="29"/>
    </row>
    <row r="93" spans="1:27" s="41" customFormat="1" ht="14.25">
      <c r="A93" s="20"/>
      <c r="B93" s="21" t="s">
        <v>5</v>
      </c>
      <c r="C93" s="287"/>
      <c r="D93" s="288"/>
      <c r="E93" s="21"/>
      <c r="F93" s="23" t="s">
        <v>76</v>
      </c>
      <c r="G93" s="24"/>
      <c r="H93" s="25" t="s">
        <v>7</v>
      </c>
      <c r="I93" s="25"/>
      <c r="J93" s="289"/>
      <c r="K93" s="290"/>
      <c r="L93" s="26" t="s">
        <v>8</v>
      </c>
      <c r="M93" s="27"/>
      <c r="N93" s="28">
        <v>150</v>
      </c>
      <c r="O93" s="20"/>
      <c r="P93" s="21" t="s">
        <v>5</v>
      </c>
      <c r="Q93" s="287"/>
      <c r="R93" s="288"/>
      <c r="S93" s="21"/>
      <c r="T93" s="23" t="s">
        <v>77</v>
      </c>
      <c r="U93" s="24"/>
      <c r="V93" s="25" t="s">
        <v>7</v>
      </c>
      <c r="W93" s="25"/>
      <c r="X93" s="289"/>
      <c r="Y93" s="290"/>
      <c r="Z93" s="26" t="s">
        <v>10</v>
      </c>
      <c r="AA93" s="27"/>
    </row>
    <row r="94" spans="1:27" s="41" customFormat="1" ht="12.75">
      <c r="A94" s="30"/>
      <c r="B94" s="30"/>
      <c r="C94" s="291"/>
      <c r="D94" s="291"/>
      <c r="E94" s="32"/>
      <c r="F94" s="32"/>
      <c r="G94" s="32"/>
      <c r="H94" s="33" t="s">
        <v>11</v>
      </c>
      <c r="I94" s="33"/>
      <c r="J94" s="289"/>
      <c r="K94" s="290"/>
      <c r="L94" s="26" t="s">
        <v>49</v>
      </c>
      <c r="M94" s="27"/>
      <c r="N94" s="28">
        <v>150</v>
      </c>
      <c r="O94" s="30"/>
      <c r="P94" s="30"/>
      <c r="Q94" s="291"/>
      <c r="R94" s="291"/>
      <c r="S94" s="32"/>
      <c r="T94" s="32"/>
      <c r="U94" s="32"/>
      <c r="V94" s="33" t="s">
        <v>11</v>
      </c>
      <c r="W94" s="33"/>
      <c r="X94" s="289"/>
      <c r="Y94" s="290"/>
      <c r="Z94" s="26" t="s">
        <v>50</v>
      </c>
      <c r="AA94" s="27"/>
    </row>
    <row r="95" spans="1:27" s="41" customFormat="1" ht="4.5" customHeight="1">
      <c r="A95" s="235"/>
      <c r="B95" s="236"/>
      <c r="C95" s="292"/>
      <c r="D95" s="293"/>
      <c r="E95" s="238"/>
      <c r="F95" s="239"/>
      <c r="G95" s="240"/>
      <c r="H95" s="241"/>
      <c r="I95" s="241"/>
      <c r="J95" s="293"/>
      <c r="K95" s="292"/>
      <c r="L95" s="236"/>
      <c r="M95" s="242"/>
      <c r="N95" s="28"/>
      <c r="O95" s="235"/>
      <c r="P95" s="236"/>
      <c r="Q95" s="292"/>
      <c r="R95" s="293"/>
      <c r="S95" s="238"/>
      <c r="T95" s="239"/>
      <c r="U95" s="240"/>
      <c r="V95" s="241"/>
      <c r="W95" s="241"/>
      <c r="X95" s="294"/>
      <c r="Y95" s="292"/>
      <c r="Z95" s="241"/>
      <c r="AA95" s="242"/>
    </row>
    <row r="96" spans="1:27" s="41" customFormat="1" ht="12.75" customHeight="1">
      <c r="A96" s="295"/>
      <c r="B96" s="34"/>
      <c r="C96" s="35"/>
      <c r="D96" s="35"/>
      <c r="E96" s="296"/>
      <c r="F96" s="36" t="s">
        <v>14</v>
      </c>
      <c r="G96" s="37" t="s">
        <v>1581</v>
      </c>
      <c r="H96" s="38"/>
      <c r="I96" s="39"/>
      <c r="J96" s="44"/>
      <c r="K96" s="44"/>
      <c r="L96" s="34"/>
      <c r="M96" s="246"/>
      <c r="N96" s="40"/>
      <c r="O96" s="295"/>
      <c r="P96" s="34"/>
      <c r="Q96" s="35"/>
      <c r="R96" s="35"/>
      <c r="S96" s="296"/>
      <c r="T96" s="36" t="s">
        <v>14</v>
      </c>
      <c r="U96" s="37" t="s">
        <v>773</v>
      </c>
      <c r="V96" s="38"/>
      <c r="W96" s="39"/>
      <c r="X96" s="44"/>
      <c r="Y96" s="44"/>
      <c r="Z96" s="34"/>
      <c r="AA96" s="246"/>
    </row>
    <row r="97" spans="1:27" s="41" customFormat="1" ht="12.75" customHeight="1">
      <c r="A97" s="243"/>
      <c r="B97" s="34"/>
      <c r="C97" s="35"/>
      <c r="D97" s="35"/>
      <c r="E97" s="296"/>
      <c r="F97" s="42" t="s">
        <v>15</v>
      </c>
      <c r="G97" s="37" t="s">
        <v>1233</v>
      </c>
      <c r="H97" s="43"/>
      <c r="I97" s="44"/>
      <c r="J97" s="44"/>
      <c r="K97" s="44"/>
      <c r="L97" s="34"/>
      <c r="M97" s="246"/>
      <c r="N97" s="40"/>
      <c r="O97" s="243"/>
      <c r="P97" s="34"/>
      <c r="Q97" s="35"/>
      <c r="R97" s="35"/>
      <c r="S97" s="296"/>
      <c r="T97" s="42" t="s">
        <v>15</v>
      </c>
      <c r="U97" s="37" t="s">
        <v>12</v>
      </c>
      <c r="V97" s="43"/>
      <c r="W97" s="44"/>
      <c r="X97" s="44"/>
      <c r="Y97" s="44"/>
      <c r="Z97" s="34"/>
      <c r="AA97" s="246"/>
    </row>
    <row r="98" spans="1:27" s="41" customFormat="1" ht="12.75" customHeight="1">
      <c r="A98" s="243"/>
      <c r="B98" s="34"/>
      <c r="C98" s="35"/>
      <c r="D98" s="35"/>
      <c r="E98" s="296"/>
      <c r="F98" s="42" t="s">
        <v>16</v>
      </c>
      <c r="G98" s="37" t="s">
        <v>831</v>
      </c>
      <c r="H98" s="38"/>
      <c r="I98" s="44"/>
      <c r="J98" s="44"/>
      <c r="K98" s="44"/>
      <c r="L98" s="34"/>
      <c r="M98" s="246"/>
      <c r="N98" s="40"/>
      <c r="O98" s="243"/>
      <c r="P98" s="34"/>
      <c r="Q98" s="35"/>
      <c r="R98" s="35"/>
      <c r="S98" s="296"/>
      <c r="T98" s="42" t="s">
        <v>16</v>
      </c>
      <c r="U98" s="37" t="s">
        <v>1066</v>
      </c>
      <c r="V98" s="38"/>
      <c r="W98" s="44"/>
      <c r="X98" s="44"/>
      <c r="Y98" s="44"/>
      <c r="Z98" s="34"/>
      <c r="AA98" s="246"/>
    </row>
    <row r="99" spans="1:27" s="41" customFormat="1" ht="12.75" customHeight="1">
      <c r="A99" s="243"/>
      <c r="B99" s="34"/>
      <c r="C99" s="35"/>
      <c r="D99" s="35"/>
      <c r="E99" s="296"/>
      <c r="F99" s="36" t="s">
        <v>18</v>
      </c>
      <c r="G99" s="37" t="s">
        <v>1336</v>
      </c>
      <c r="H99" s="38"/>
      <c r="I99" s="44"/>
      <c r="J99" s="44"/>
      <c r="K99" s="44"/>
      <c r="L99" s="34"/>
      <c r="M99" s="246"/>
      <c r="N99" s="40"/>
      <c r="O99" s="243"/>
      <c r="P99" s="34"/>
      <c r="Q99" s="35"/>
      <c r="R99" s="35"/>
      <c r="S99" s="296"/>
      <c r="T99" s="36" t="s">
        <v>18</v>
      </c>
      <c r="U99" s="37" t="s">
        <v>1582</v>
      </c>
      <c r="V99" s="38"/>
      <c r="W99" s="44"/>
      <c r="X99" s="44"/>
      <c r="Y99" s="44"/>
      <c r="Z99" s="34"/>
      <c r="AA99" s="246"/>
    </row>
    <row r="100" spans="1:27" s="41" customFormat="1" ht="12.75" customHeight="1">
      <c r="A100" s="117" t="s">
        <v>14</v>
      </c>
      <c r="B100" s="251" t="s">
        <v>598</v>
      </c>
      <c r="C100" s="35"/>
      <c r="D100" s="35"/>
      <c r="E100" s="296"/>
      <c r="G100" s="38"/>
      <c r="H100" s="36" t="s">
        <v>14</v>
      </c>
      <c r="I100" s="253" t="s">
        <v>798</v>
      </c>
      <c r="J100" s="38"/>
      <c r="K100" s="38"/>
      <c r="L100" s="46"/>
      <c r="M100" s="246"/>
      <c r="N100" s="40"/>
      <c r="O100" s="117" t="s">
        <v>14</v>
      </c>
      <c r="P100" s="251" t="s">
        <v>583</v>
      </c>
      <c r="Q100" s="35"/>
      <c r="R100" s="35"/>
      <c r="S100" s="296"/>
      <c r="U100" s="38"/>
      <c r="V100" s="36" t="s">
        <v>14</v>
      </c>
      <c r="W100" s="253" t="s">
        <v>1583</v>
      </c>
      <c r="X100" s="38"/>
      <c r="Y100" s="38"/>
      <c r="Z100" s="46"/>
      <c r="AA100" s="246"/>
    </row>
    <row r="101" spans="1:27" s="41" customFormat="1" ht="12.75" customHeight="1">
      <c r="A101" s="121" t="s">
        <v>15</v>
      </c>
      <c r="B101" s="256" t="s">
        <v>229</v>
      </c>
      <c r="C101" s="47"/>
      <c r="D101" s="47"/>
      <c r="E101" s="296"/>
      <c r="G101" s="44"/>
      <c r="H101" s="42" t="s">
        <v>15</v>
      </c>
      <c r="I101" s="253" t="s">
        <v>1584</v>
      </c>
      <c r="J101" s="38"/>
      <c r="K101" s="38"/>
      <c r="L101" s="46"/>
      <c r="M101" s="246"/>
      <c r="N101" s="40"/>
      <c r="O101" s="121" t="s">
        <v>15</v>
      </c>
      <c r="P101" s="251" t="s">
        <v>1585</v>
      </c>
      <c r="Q101" s="47"/>
      <c r="R101" s="47"/>
      <c r="S101" s="296"/>
      <c r="U101" s="44"/>
      <c r="V101" s="42" t="s">
        <v>15</v>
      </c>
      <c r="W101" s="253" t="s">
        <v>383</v>
      </c>
      <c r="X101" s="38"/>
      <c r="Y101" s="38"/>
      <c r="Z101" s="46"/>
      <c r="AA101" s="246"/>
    </row>
    <row r="102" spans="1:27" s="41" customFormat="1" ht="12.75" customHeight="1">
      <c r="A102" s="121" t="s">
        <v>16</v>
      </c>
      <c r="B102" s="251" t="s">
        <v>965</v>
      </c>
      <c r="C102" s="35"/>
      <c r="D102" s="35"/>
      <c r="E102" s="296"/>
      <c r="G102" s="44"/>
      <c r="H102" s="42" t="s">
        <v>16</v>
      </c>
      <c r="I102" s="253" t="s">
        <v>1586</v>
      </c>
      <c r="J102" s="38"/>
      <c r="K102" s="38"/>
      <c r="L102" s="38"/>
      <c r="M102" s="246"/>
      <c r="N102" s="40"/>
      <c r="O102" s="121" t="s">
        <v>16</v>
      </c>
      <c r="P102" s="251" t="s">
        <v>245</v>
      </c>
      <c r="Q102" s="35"/>
      <c r="R102" s="35"/>
      <c r="S102" s="296"/>
      <c r="U102" s="44"/>
      <c r="V102" s="42" t="s">
        <v>16</v>
      </c>
      <c r="W102" s="253" t="s">
        <v>1587</v>
      </c>
      <c r="X102" s="38"/>
      <c r="Y102" s="38"/>
      <c r="Z102" s="38"/>
      <c r="AA102" s="246"/>
    </row>
    <row r="103" spans="1:27" s="41" customFormat="1" ht="12.75" customHeight="1">
      <c r="A103" s="117" t="s">
        <v>18</v>
      </c>
      <c r="B103" s="251" t="s">
        <v>1588</v>
      </c>
      <c r="C103" s="47"/>
      <c r="D103" s="47"/>
      <c r="E103" s="296"/>
      <c r="G103" s="38"/>
      <c r="H103" s="36" t="s">
        <v>18</v>
      </c>
      <c r="I103" s="253" t="s">
        <v>550</v>
      </c>
      <c r="J103" s="124" t="s">
        <v>154</v>
      </c>
      <c r="K103" s="124"/>
      <c r="L103" s="46"/>
      <c r="M103" s="246"/>
      <c r="N103" s="40"/>
      <c r="O103" s="117" t="s">
        <v>18</v>
      </c>
      <c r="P103" s="251" t="s">
        <v>28</v>
      </c>
      <c r="Q103" s="47"/>
      <c r="R103" s="47"/>
      <c r="S103" s="296"/>
      <c r="U103" s="38"/>
      <c r="V103" s="36" t="s">
        <v>18</v>
      </c>
      <c r="W103" s="253" t="s">
        <v>289</v>
      </c>
      <c r="X103" s="124" t="s">
        <v>154</v>
      </c>
      <c r="Y103" s="124"/>
      <c r="Z103" s="46"/>
      <c r="AA103" s="246"/>
    </row>
    <row r="104" spans="1:27" s="41" customFormat="1" ht="12.75" customHeight="1">
      <c r="A104" s="297"/>
      <c r="B104" s="47"/>
      <c r="C104" s="47"/>
      <c r="D104" s="47"/>
      <c r="E104" s="296"/>
      <c r="F104" s="36" t="s">
        <v>14</v>
      </c>
      <c r="G104" s="37" t="s">
        <v>1589</v>
      </c>
      <c r="H104" s="38"/>
      <c r="I104" s="128" t="s">
        <v>23</v>
      </c>
      <c r="J104" s="300" t="s">
        <v>1590</v>
      </c>
      <c r="K104" s="298"/>
      <c r="L104" s="46"/>
      <c r="M104" s="246"/>
      <c r="N104" s="40"/>
      <c r="O104" s="297"/>
      <c r="P104" s="47"/>
      <c r="Q104" s="47"/>
      <c r="R104" s="47"/>
      <c r="S104" s="296"/>
      <c r="T104" s="36" t="s">
        <v>14</v>
      </c>
      <c r="U104" s="37" t="s">
        <v>184</v>
      </c>
      <c r="V104" s="38"/>
      <c r="W104" s="128" t="s">
        <v>23</v>
      </c>
      <c r="X104" s="300" t="s">
        <v>1591</v>
      </c>
      <c r="Y104" s="298"/>
      <c r="Z104" s="46"/>
      <c r="AA104" s="246"/>
    </row>
    <row r="105" spans="1:27" s="41" customFormat="1" ht="12.75" customHeight="1">
      <c r="A105" s="243"/>
      <c r="B105" s="130" t="s">
        <v>25</v>
      </c>
      <c r="C105" s="35"/>
      <c r="D105" s="35"/>
      <c r="E105" s="296"/>
      <c r="F105" s="42" t="s">
        <v>15</v>
      </c>
      <c r="G105" s="37" t="s">
        <v>24</v>
      </c>
      <c r="H105" s="38"/>
      <c r="I105" s="128" t="s">
        <v>27</v>
      </c>
      <c r="J105" s="300" t="s">
        <v>1590</v>
      </c>
      <c r="K105" s="298"/>
      <c r="L105" s="34"/>
      <c r="M105" s="246"/>
      <c r="N105" s="40"/>
      <c r="O105" s="243"/>
      <c r="P105" s="130" t="s">
        <v>25</v>
      </c>
      <c r="Q105" s="35"/>
      <c r="R105" s="35"/>
      <c r="S105" s="296"/>
      <c r="T105" s="42" t="s">
        <v>15</v>
      </c>
      <c r="U105" s="37" t="s">
        <v>55</v>
      </c>
      <c r="V105" s="38"/>
      <c r="W105" s="128" t="s">
        <v>27</v>
      </c>
      <c r="X105" s="300" t="s">
        <v>1591</v>
      </c>
      <c r="Y105" s="298"/>
      <c r="Z105" s="34"/>
      <c r="AA105" s="246"/>
    </row>
    <row r="106" spans="1:27" s="41" customFormat="1" ht="12.75" customHeight="1">
      <c r="A106" s="243"/>
      <c r="B106" s="299" t="s">
        <v>238</v>
      </c>
      <c r="C106" s="35"/>
      <c r="D106" s="35"/>
      <c r="E106" s="296"/>
      <c r="F106" s="42" t="s">
        <v>16</v>
      </c>
      <c r="G106" s="37" t="s">
        <v>603</v>
      </c>
      <c r="H106" s="46"/>
      <c r="I106" s="128" t="s">
        <v>30</v>
      </c>
      <c r="J106" s="300" t="s">
        <v>1592</v>
      </c>
      <c r="K106" s="300"/>
      <c r="L106" s="34"/>
      <c r="M106" s="246"/>
      <c r="N106" s="40"/>
      <c r="O106" s="243"/>
      <c r="P106" s="299" t="s">
        <v>1593</v>
      </c>
      <c r="Q106" s="35"/>
      <c r="R106" s="35"/>
      <c r="S106" s="296"/>
      <c r="T106" s="42" t="s">
        <v>16</v>
      </c>
      <c r="U106" s="37" t="s">
        <v>796</v>
      </c>
      <c r="V106" s="46"/>
      <c r="W106" s="128" t="s">
        <v>30</v>
      </c>
      <c r="X106" s="300" t="s">
        <v>1594</v>
      </c>
      <c r="Y106" s="300"/>
      <c r="Z106" s="34"/>
      <c r="AA106" s="246"/>
    </row>
    <row r="107" spans="1:27" s="41" customFormat="1" ht="12.75" customHeight="1">
      <c r="A107" s="259"/>
      <c r="B107" s="45"/>
      <c r="C107" s="45"/>
      <c r="D107" s="45"/>
      <c r="E107" s="296"/>
      <c r="F107" s="36" t="s">
        <v>18</v>
      </c>
      <c r="G107" s="251" t="s">
        <v>1063</v>
      </c>
      <c r="H107" s="45"/>
      <c r="I107" s="134" t="s">
        <v>31</v>
      </c>
      <c r="J107" s="301" t="s">
        <v>1595</v>
      </c>
      <c r="K107" s="301"/>
      <c r="L107" s="45"/>
      <c r="M107" s="302"/>
      <c r="N107" s="48"/>
      <c r="O107" s="259"/>
      <c r="P107" s="45"/>
      <c r="Q107" s="45"/>
      <c r="R107" s="45"/>
      <c r="S107" s="296"/>
      <c r="T107" s="36" t="s">
        <v>18</v>
      </c>
      <c r="U107" s="251" t="s">
        <v>1427</v>
      </c>
      <c r="V107" s="45"/>
      <c r="W107" s="134" t="s">
        <v>31</v>
      </c>
      <c r="X107" s="301" t="s">
        <v>1594</v>
      </c>
      <c r="Y107" s="301"/>
      <c r="Z107" s="45"/>
      <c r="AA107" s="302"/>
    </row>
    <row r="108" spans="1:27" ht="4.5" customHeight="1">
      <c r="A108" s="260"/>
      <c r="B108" s="261"/>
      <c r="C108" s="303"/>
      <c r="D108" s="304"/>
      <c r="E108" s="263"/>
      <c r="F108" s="264"/>
      <c r="G108" s="265"/>
      <c r="H108" s="266"/>
      <c r="I108" s="266"/>
      <c r="J108" s="304"/>
      <c r="K108" s="303"/>
      <c r="L108" s="261"/>
      <c r="M108" s="267"/>
      <c r="O108" s="260"/>
      <c r="P108" s="261"/>
      <c r="Q108" s="303"/>
      <c r="R108" s="304"/>
      <c r="S108" s="263"/>
      <c r="T108" s="264"/>
      <c r="U108" s="265"/>
      <c r="V108" s="266"/>
      <c r="W108" s="266"/>
      <c r="X108" s="304"/>
      <c r="Y108" s="303"/>
      <c r="Z108" s="261"/>
      <c r="AA108" s="267"/>
    </row>
    <row r="109" spans="1:27" ht="12.75" customHeight="1">
      <c r="A109" s="146"/>
      <c r="B109" s="146" t="s">
        <v>32</v>
      </c>
      <c r="C109" s="147"/>
      <c r="D109" s="147"/>
      <c r="E109" s="148" t="s">
        <v>33</v>
      </c>
      <c r="F109" s="148" t="s">
        <v>34</v>
      </c>
      <c r="G109" s="148" t="s">
        <v>35</v>
      </c>
      <c r="H109" s="149" t="s">
        <v>36</v>
      </c>
      <c r="I109" s="150"/>
      <c r="J109" s="147" t="s">
        <v>37</v>
      </c>
      <c r="K109" s="147" t="s">
        <v>37</v>
      </c>
      <c r="L109" s="148" t="s">
        <v>32</v>
      </c>
      <c r="M109" s="146" t="s">
        <v>38</v>
      </c>
      <c r="N109" s="28">
        <v>150</v>
      </c>
      <c r="O109" s="146"/>
      <c r="P109" s="146" t="s">
        <v>32</v>
      </c>
      <c r="Q109" s="147"/>
      <c r="R109" s="147"/>
      <c r="S109" s="148" t="s">
        <v>33</v>
      </c>
      <c r="T109" s="148" t="s">
        <v>34</v>
      </c>
      <c r="U109" s="148" t="s">
        <v>35</v>
      </c>
      <c r="V109" s="149" t="s">
        <v>36</v>
      </c>
      <c r="W109" s="150"/>
      <c r="X109" s="147" t="s">
        <v>37</v>
      </c>
      <c r="Y109" s="147" t="s">
        <v>37</v>
      </c>
      <c r="Z109" s="148" t="s">
        <v>32</v>
      </c>
      <c r="AA109" s="151" t="s">
        <v>38</v>
      </c>
    </row>
    <row r="110" spans="1:27" ht="12.75">
      <c r="A110" s="152" t="s">
        <v>38</v>
      </c>
      <c r="B110" s="152" t="s">
        <v>39</v>
      </c>
      <c r="C110" s="153" t="s">
        <v>40</v>
      </c>
      <c r="D110" s="153" t="s">
        <v>40</v>
      </c>
      <c r="E110" s="154" t="s">
        <v>41</v>
      </c>
      <c r="F110" s="154" t="s">
        <v>42</v>
      </c>
      <c r="G110" s="154"/>
      <c r="H110" s="155" t="s">
        <v>40</v>
      </c>
      <c r="I110" s="155" t="s">
        <v>37</v>
      </c>
      <c r="J110" s="153"/>
      <c r="K110" s="153"/>
      <c r="L110" s="152" t="s">
        <v>39</v>
      </c>
      <c r="M110" s="152"/>
      <c r="N110" s="28">
        <v>150</v>
      </c>
      <c r="O110" s="152" t="s">
        <v>38</v>
      </c>
      <c r="P110" s="152" t="s">
        <v>39</v>
      </c>
      <c r="Q110" s="153" t="s">
        <v>40</v>
      </c>
      <c r="R110" s="153" t="s">
        <v>40</v>
      </c>
      <c r="S110" s="154" t="s">
        <v>41</v>
      </c>
      <c r="T110" s="154" t="s">
        <v>42</v>
      </c>
      <c r="U110" s="154"/>
      <c r="V110" s="155" t="s">
        <v>40</v>
      </c>
      <c r="W110" s="155" t="s">
        <v>37</v>
      </c>
      <c r="X110" s="153"/>
      <c r="Y110" s="153"/>
      <c r="Z110" s="152" t="s">
        <v>39</v>
      </c>
      <c r="AA110" s="156"/>
    </row>
    <row r="111" spans="1:27" ht="16.5" customHeight="1">
      <c r="A111" s="157">
        <v>6.125</v>
      </c>
      <c r="B111" s="158">
        <v>5</v>
      </c>
      <c r="C111" s="164">
        <v>1</v>
      </c>
      <c r="D111" s="164">
        <v>5</v>
      </c>
      <c r="E111" s="222" t="s">
        <v>43</v>
      </c>
      <c r="F111" s="161" t="s">
        <v>31</v>
      </c>
      <c r="G111" s="172">
        <v>8</v>
      </c>
      <c r="H111" s="163">
        <v>100</v>
      </c>
      <c r="I111" s="163"/>
      <c r="J111" s="164">
        <v>11</v>
      </c>
      <c r="K111" s="164">
        <v>2</v>
      </c>
      <c r="L111" s="305">
        <v>1</v>
      </c>
      <c r="M111" s="166">
        <v>-6.125</v>
      </c>
      <c r="N111" s="28"/>
      <c r="O111" s="157">
        <v>-4.5</v>
      </c>
      <c r="P111" s="158">
        <v>0</v>
      </c>
      <c r="Q111" s="164">
        <v>3</v>
      </c>
      <c r="R111" s="164">
        <v>13</v>
      </c>
      <c r="S111" s="219" t="s">
        <v>1259</v>
      </c>
      <c r="T111" s="161" t="s">
        <v>31</v>
      </c>
      <c r="U111" s="172">
        <v>11</v>
      </c>
      <c r="V111" s="163"/>
      <c r="W111" s="163">
        <v>850</v>
      </c>
      <c r="X111" s="164">
        <v>11</v>
      </c>
      <c r="Y111" s="164">
        <v>14</v>
      </c>
      <c r="Z111" s="305">
        <v>6</v>
      </c>
      <c r="AA111" s="217">
        <v>4.5</v>
      </c>
    </row>
    <row r="112" spans="1:27" ht="16.5" customHeight="1">
      <c r="A112" s="157">
        <v>-5.875</v>
      </c>
      <c r="B112" s="158">
        <v>2</v>
      </c>
      <c r="C112" s="164">
        <v>7</v>
      </c>
      <c r="D112" s="164">
        <v>13</v>
      </c>
      <c r="E112" s="222" t="s">
        <v>43</v>
      </c>
      <c r="F112" s="161" t="s">
        <v>30</v>
      </c>
      <c r="G112" s="172">
        <v>10</v>
      </c>
      <c r="H112" s="163"/>
      <c r="I112" s="163">
        <v>630</v>
      </c>
      <c r="J112" s="164">
        <v>15</v>
      </c>
      <c r="K112" s="164">
        <v>10</v>
      </c>
      <c r="L112" s="305">
        <v>4</v>
      </c>
      <c r="M112" s="166">
        <v>5.875</v>
      </c>
      <c r="N112" s="28"/>
      <c r="O112" s="157">
        <v>0.5</v>
      </c>
      <c r="P112" s="158">
        <v>3</v>
      </c>
      <c r="Q112" s="164">
        <v>10</v>
      </c>
      <c r="R112" s="164">
        <v>16</v>
      </c>
      <c r="S112" s="219" t="s">
        <v>303</v>
      </c>
      <c r="T112" s="161" t="s">
        <v>31</v>
      </c>
      <c r="U112" s="172">
        <v>11</v>
      </c>
      <c r="V112" s="163"/>
      <c r="W112" s="163">
        <v>650</v>
      </c>
      <c r="X112" s="164">
        <v>12</v>
      </c>
      <c r="Y112" s="164">
        <v>5</v>
      </c>
      <c r="Z112" s="305">
        <v>3</v>
      </c>
      <c r="AA112" s="217">
        <v>-0.5</v>
      </c>
    </row>
    <row r="113" spans="1:27" ht="16.5" customHeight="1">
      <c r="A113" s="157">
        <v>6.125</v>
      </c>
      <c r="B113" s="158">
        <v>5</v>
      </c>
      <c r="C113" s="164">
        <v>9</v>
      </c>
      <c r="D113" s="164">
        <v>16</v>
      </c>
      <c r="E113" s="222" t="s">
        <v>43</v>
      </c>
      <c r="F113" s="161" t="s">
        <v>30</v>
      </c>
      <c r="G113" s="172">
        <v>8</v>
      </c>
      <c r="H113" s="163">
        <v>100</v>
      </c>
      <c r="I113" s="163"/>
      <c r="J113" s="164">
        <v>6</v>
      </c>
      <c r="K113" s="164">
        <v>14</v>
      </c>
      <c r="L113" s="305">
        <v>1</v>
      </c>
      <c r="M113" s="166">
        <v>-6.125</v>
      </c>
      <c r="N113" s="28"/>
      <c r="O113" s="157">
        <v>0.5</v>
      </c>
      <c r="P113" s="158">
        <v>3</v>
      </c>
      <c r="Q113" s="164">
        <v>1</v>
      </c>
      <c r="R113" s="164">
        <v>6</v>
      </c>
      <c r="S113" s="219" t="s">
        <v>371</v>
      </c>
      <c r="T113" s="161" t="s">
        <v>31</v>
      </c>
      <c r="U113" s="172">
        <v>11</v>
      </c>
      <c r="V113" s="163"/>
      <c r="W113" s="163">
        <v>650</v>
      </c>
      <c r="X113" s="164">
        <v>15</v>
      </c>
      <c r="Y113" s="164">
        <v>4</v>
      </c>
      <c r="Z113" s="305">
        <v>3</v>
      </c>
      <c r="AA113" s="217">
        <v>-0.5</v>
      </c>
    </row>
    <row r="114" spans="1:27" ht="16.5" customHeight="1">
      <c r="A114" s="157">
        <v>-6.875</v>
      </c>
      <c r="B114" s="158">
        <v>0</v>
      </c>
      <c r="C114" s="164">
        <v>12</v>
      </c>
      <c r="D114" s="164">
        <v>8</v>
      </c>
      <c r="E114" s="222" t="s">
        <v>43</v>
      </c>
      <c r="F114" s="161" t="s">
        <v>30</v>
      </c>
      <c r="G114" s="172">
        <v>11</v>
      </c>
      <c r="H114" s="163"/>
      <c r="I114" s="163">
        <v>660</v>
      </c>
      <c r="J114" s="164">
        <v>3</v>
      </c>
      <c r="K114" s="164">
        <v>4</v>
      </c>
      <c r="L114" s="305">
        <v>6</v>
      </c>
      <c r="M114" s="166">
        <v>6.875</v>
      </c>
      <c r="N114" s="28"/>
      <c r="O114" s="157">
        <v>1.5</v>
      </c>
      <c r="P114" s="158">
        <v>6</v>
      </c>
      <c r="Q114" s="164">
        <v>7</v>
      </c>
      <c r="R114" s="164">
        <v>9</v>
      </c>
      <c r="S114" s="219" t="s">
        <v>303</v>
      </c>
      <c r="T114" s="161" t="s">
        <v>31</v>
      </c>
      <c r="U114" s="172">
        <v>10</v>
      </c>
      <c r="V114" s="163"/>
      <c r="W114" s="163">
        <v>620</v>
      </c>
      <c r="X114" s="164">
        <v>8</v>
      </c>
      <c r="Y114" s="164">
        <v>2</v>
      </c>
      <c r="Z114" s="305">
        <v>0</v>
      </c>
      <c r="AA114" s="217">
        <v>-1.5</v>
      </c>
    </row>
    <row r="115" spans="1:27" s="41" customFormat="1" ht="30" customHeight="1">
      <c r="A115" s="29"/>
      <c r="B115" s="29"/>
      <c r="C115" s="306"/>
      <c r="D115" s="306"/>
      <c r="E115" s="29"/>
      <c r="F115" s="29"/>
      <c r="G115" s="29"/>
      <c r="H115" s="29"/>
      <c r="I115" s="29"/>
      <c r="J115" s="306"/>
      <c r="K115" s="306"/>
      <c r="L115" s="29"/>
      <c r="M115" s="29"/>
      <c r="N115" s="54"/>
      <c r="O115" s="29"/>
      <c r="P115" s="29"/>
      <c r="Q115" s="306"/>
      <c r="R115" s="306"/>
      <c r="S115" s="29"/>
      <c r="T115" s="29"/>
      <c r="U115" s="29"/>
      <c r="V115" s="29"/>
      <c r="W115" s="29"/>
      <c r="X115" s="306"/>
      <c r="Y115" s="306"/>
      <c r="Z115" s="29"/>
      <c r="AA115" s="29"/>
    </row>
    <row r="116" spans="1:27" s="41" customFormat="1" ht="14.25">
      <c r="A116" s="20"/>
      <c r="B116" s="21" t="s">
        <v>5</v>
      </c>
      <c r="C116" s="287"/>
      <c r="D116" s="288"/>
      <c r="E116" s="21"/>
      <c r="F116" s="23" t="s">
        <v>81</v>
      </c>
      <c r="G116" s="24"/>
      <c r="H116" s="25" t="s">
        <v>7</v>
      </c>
      <c r="I116" s="25"/>
      <c r="J116" s="289"/>
      <c r="K116" s="290"/>
      <c r="L116" s="26" t="s">
        <v>46</v>
      </c>
      <c r="M116" s="27"/>
      <c r="N116" s="28">
        <v>150</v>
      </c>
      <c r="O116" s="20"/>
      <c r="P116" s="21" t="s">
        <v>5</v>
      </c>
      <c r="Q116" s="287"/>
      <c r="R116" s="288"/>
      <c r="S116" s="21"/>
      <c r="T116" s="23" t="s">
        <v>82</v>
      </c>
      <c r="U116" s="24"/>
      <c r="V116" s="25" t="s">
        <v>7</v>
      </c>
      <c r="W116" s="25"/>
      <c r="X116" s="289"/>
      <c r="Y116" s="290"/>
      <c r="Z116" s="26" t="s">
        <v>48</v>
      </c>
      <c r="AA116" s="27"/>
    </row>
    <row r="117" spans="1:27" s="41" customFormat="1" ht="12.75">
      <c r="A117" s="30"/>
      <c r="B117" s="30"/>
      <c r="C117" s="291"/>
      <c r="D117" s="291"/>
      <c r="E117" s="32"/>
      <c r="F117" s="32"/>
      <c r="G117" s="32"/>
      <c r="H117" s="33" t="s">
        <v>11</v>
      </c>
      <c r="I117" s="33"/>
      <c r="J117" s="289"/>
      <c r="K117" s="290"/>
      <c r="L117" s="26" t="s">
        <v>12</v>
      </c>
      <c r="M117" s="27"/>
      <c r="N117" s="28">
        <v>150</v>
      </c>
      <c r="O117" s="30"/>
      <c r="P117" s="30"/>
      <c r="Q117" s="291"/>
      <c r="R117" s="291"/>
      <c r="S117" s="32"/>
      <c r="T117" s="32"/>
      <c r="U117" s="32"/>
      <c r="V117" s="33" t="s">
        <v>11</v>
      </c>
      <c r="W117" s="33"/>
      <c r="X117" s="289"/>
      <c r="Y117" s="290"/>
      <c r="Z117" s="26" t="s">
        <v>13</v>
      </c>
      <c r="AA117" s="27"/>
    </row>
    <row r="118" spans="1:27" s="41" customFormat="1" ht="4.5" customHeight="1">
      <c r="A118" s="235"/>
      <c r="B118" s="236"/>
      <c r="C118" s="292"/>
      <c r="D118" s="293"/>
      <c r="E118" s="238"/>
      <c r="F118" s="239"/>
      <c r="G118" s="240"/>
      <c r="H118" s="241"/>
      <c r="I118" s="241"/>
      <c r="J118" s="293"/>
      <c r="K118" s="292"/>
      <c r="L118" s="236"/>
      <c r="M118" s="242"/>
      <c r="N118" s="28"/>
      <c r="O118" s="235"/>
      <c r="P118" s="236"/>
      <c r="Q118" s="292"/>
      <c r="R118" s="293"/>
      <c r="S118" s="238"/>
      <c r="T118" s="239"/>
      <c r="U118" s="240"/>
      <c r="V118" s="241"/>
      <c r="W118" s="241"/>
      <c r="X118" s="294"/>
      <c r="Y118" s="292"/>
      <c r="Z118" s="241"/>
      <c r="AA118" s="242"/>
    </row>
    <row r="119" spans="1:27" s="41" customFormat="1" ht="12.75" customHeight="1">
      <c r="A119" s="295"/>
      <c r="B119" s="34"/>
      <c r="C119" s="35"/>
      <c r="D119" s="35"/>
      <c r="E119" s="296"/>
      <c r="F119" s="36" t="s">
        <v>14</v>
      </c>
      <c r="G119" s="37" t="s">
        <v>142</v>
      </c>
      <c r="H119" s="38"/>
      <c r="I119" s="39"/>
      <c r="J119" s="44"/>
      <c r="K119" s="44"/>
      <c r="L119" s="34"/>
      <c r="M119" s="246"/>
      <c r="N119" s="40"/>
      <c r="O119" s="295"/>
      <c r="P119" s="34"/>
      <c r="Q119" s="35"/>
      <c r="R119" s="35"/>
      <c r="S119" s="296"/>
      <c r="T119" s="36" t="s">
        <v>14</v>
      </c>
      <c r="U119" s="37" t="s">
        <v>29</v>
      </c>
      <c r="V119" s="38"/>
      <c r="W119" s="39"/>
      <c r="X119" s="44"/>
      <c r="Y119" s="44"/>
      <c r="Z119" s="34"/>
      <c r="AA119" s="246"/>
    </row>
    <row r="120" spans="1:27" s="41" customFormat="1" ht="12.75" customHeight="1">
      <c r="A120" s="243"/>
      <c r="B120" s="34"/>
      <c r="C120" s="35"/>
      <c r="D120" s="35"/>
      <c r="E120" s="296"/>
      <c r="F120" s="42" t="s">
        <v>15</v>
      </c>
      <c r="G120" s="37" t="s">
        <v>29</v>
      </c>
      <c r="H120" s="43"/>
      <c r="I120" s="44"/>
      <c r="J120" s="44"/>
      <c r="K120" s="44"/>
      <c r="L120" s="34"/>
      <c r="M120" s="246"/>
      <c r="N120" s="40"/>
      <c r="O120" s="243"/>
      <c r="P120" s="34"/>
      <c r="Q120" s="35"/>
      <c r="R120" s="35"/>
      <c r="S120" s="296"/>
      <c r="T120" s="42" t="s">
        <v>15</v>
      </c>
      <c r="U120" s="37" t="s">
        <v>1103</v>
      </c>
      <c r="V120" s="43"/>
      <c r="W120" s="44"/>
      <c r="X120" s="44"/>
      <c r="Y120" s="44"/>
      <c r="Z120" s="34"/>
      <c r="AA120" s="246"/>
    </row>
    <row r="121" spans="1:27" s="41" customFormat="1" ht="12.75" customHeight="1">
      <c r="A121" s="243"/>
      <c r="B121" s="34"/>
      <c r="C121" s="35"/>
      <c r="D121" s="35"/>
      <c r="E121" s="296"/>
      <c r="F121" s="42" t="s">
        <v>16</v>
      </c>
      <c r="G121" s="37" t="s">
        <v>99</v>
      </c>
      <c r="H121" s="38"/>
      <c r="I121" s="44"/>
      <c r="J121" s="44"/>
      <c r="K121" s="44"/>
      <c r="L121" s="34"/>
      <c r="M121" s="246"/>
      <c r="N121" s="40"/>
      <c r="O121" s="243"/>
      <c r="P121" s="34"/>
      <c r="Q121" s="35"/>
      <c r="R121" s="35"/>
      <c r="S121" s="296"/>
      <c r="T121" s="42" t="s">
        <v>16</v>
      </c>
      <c r="U121" s="37" t="s">
        <v>1596</v>
      </c>
      <c r="V121" s="38"/>
      <c r="W121" s="44"/>
      <c r="X121" s="44"/>
      <c r="Y121" s="44"/>
      <c r="Z121" s="34"/>
      <c r="AA121" s="246"/>
    </row>
    <row r="122" spans="1:27" s="41" customFormat="1" ht="12.75" customHeight="1">
      <c r="A122" s="243"/>
      <c r="B122" s="34"/>
      <c r="C122" s="35"/>
      <c r="D122" s="35"/>
      <c r="E122" s="296"/>
      <c r="F122" s="36" t="s">
        <v>18</v>
      </c>
      <c r="G122" s="37" t="s">
        <v>1597</v>
      </c>
      <c r="H122" s="38"/>
      <c r="I122" s="44"/>
      <c r="J122" s="44"/>
      <c r="K122" s="44"/>
      <c r="L122" s="34"/>
      <c r="M122" s="246"/>
      <c r="N122" s="40"/>
      <c r="O122" s="243"/>
      <c r="P122" s="34"/>
      <c r="Q122" s="35"/>
      <c r="R122" s="35"/>
      <c r="S122" s="296"/>
      <c r="T122" s="36" t="s">
        <v>18</v>
      </c>
      <c r="U122" s="37" t="s">
        <v>148</v>
      </c>
      <c r="V122" s="38"/>
      <c r="W122" s="44"/>
      <c r="X122" s="44"/>
      <c r="Y122" s="44"/>
      <c r="Z122" s="34"/>
      <c r="AA122" s="246"/>
    </row>
    <row r="123" spans="1:27" s="41" customFormat="1" ht="12.75" customHeight="1">
      <c r="A123" s="117" t="s">
        <v>14</v>
      </c>
      <c r="B123" s="251" t="s">
        <v>405</v>
      </c>
      <c r="C123" s="35"/>
      <c r="D123" s="35"/>
      <c r="E123" s="296"/>
      <c r="G123" s="38"/>
      <c r="H123" s="36" t="s">
        <v>14</v>
      </c>
      <c r="I123" s="253" t="s">
        <v>28</v>
      </c>
      <c r="J123" s="38"/>
      <c r="K123" s="38"/>
      <c r="L123" s="46"/>
      <c r="M123" s="246"/>
      <c r="N123" s="40"/>
      <c r="O123" s="117" t="s">
        <v>14</v>
      </c>
      <c r="P123" s="251" t="s">
        <v>1598</v>
      </c>
      <c r="Q123" s="35"/>
      <c r="R123" s="35"/>
      <c r="S123" s="296"/>
      <c r="U123" s="38"/>
      <c r="V123" s="36" t="s">
        <v>14</v>
      </c>
      <c r="W123" s="253" t="s">
        <v>1290</v>
      </c>
      <c r="X123" s="38"/>
      <c r="Y123" s="38"/>
      <c r="Z123" s="46"/>
      <c r="AA123" s="246"/>
    </row>
    <row r="124" spans="1:27" s="41" customFormat="1" ht="12.75" customHeight="1">
      <c r="A124" s="121" t="s">
        <v>15</v>
      </c>
      <c r="B124" s="251" t="s">
        <v>150</v>
      </c>
      <c r="C124" s="47"/>
      <c r="D124" s="47"/>
      <c r="E124" s="296"/>
      <c r="G124" s="44"/>
      <c r="H124" s="42" t="s">
        <v>15</v>
      </c>
      <c r="I124" s="253" t="s">
        <v>1599</v>
      </c>
      <c r="J124" s="38"/>
      <c r="K124" s="38"/>
      <c r="L124" s="46"/>
      <c r="M124" s="246"/>
      <c r="N124" s="40"/>
      <c r="O124" s="121" t="s">
        <v>15</v>
      </c>
      <c r="P124" s="251" t="s">
        <v>494</v>
      </c>
      <c r="Q124" s="47"/>
      <c r="R124" s="47"/>
      <c r="S124" s="296"/>
      <c r="U124" s="44"/>
      <c r="V124" s="42" t="s">
        <v>15</v>
      </c>
      <c r="W124" s="253" t="s">
        <v>1600</v>
      </c>
      <c r="X124" s="38"/>
      <c r="Y124" s="38"/>
      <c r="Z124" s="46"/>
      <c r="AA124" s="246"/>
    </row>
    <row r="125" spans="1:27" s="41" customFormat="1" ht="12.75" customHeight="1">
      <c r="A125" s="121" t="s">
        <v>16</v>
      </c>
      <c r="B125" s="251" t="s">
        <v>1601</v>
      </c>
      <c r="C125" s="35"/>
      <c r="D125" s="35"/>
      <c r="E125" s="296"/>
      <c r="G125" s="44"/>
      <c r="H125" s="42" t="s">
        <v>16</v>
      </c>
      <c r="I125" s="253" t="s">
        <v>576</v>
      </c>
      <c r="J125" s="38"/>
      <c r="K125" s="38"/>
      <c r="L125" s="38"/>
      <c r="M125" s="246"/>
      <c r="N125" s="40"/>
      <c r="O125" s="121" t="s">
        <v>16</v>
      </c>
      <c r="P125" s="251" t="s">
        <v>1602</v>
      </c>
      <c r="Q125" s="35"/>
      <c r="R125" s="35"/>
      <c r="S125" s="296"/>
      <c r="U125" s="44"/>
      <c r="V125" s="42" t="s">
        <v>16</v>
      </c>
      <c r="W125" s="252" t="s">
        <v>1603</v>
      </c>
      <c r="X125" s="38"/>
      <c r="Y125" s="38"/>
      <c r="Z125" s="38"/>
      <c r="AA125" s="246"/>
    </row>
    <row r="126" spans="1:27" s="41" customFormat="1" ht="12.75" customHeight="1">
      <c r="A126" s="117" t="s">
        <v>18</v>
      </c>
      <c r="B126" s="251" t="s">
        <v>249</v>
      </c>
      <c r="C126" s="47"/>
      <c r="D126" s="47"/>
      <c r="E126" s="296"/>
      <c r="G126" s="38"/>
      <c r="H126" s="36" t="s">
        <v>18</v>
      </c>
      <c r="I126" s="252" t="s">
        <v>964</v>
      </c>
      <c r="J126" s="124" t="s">
        <v>154</v>
      </c>
      <c r="K126" s="124"/>
      <c r="L126" s="46"/>
      <c r="M126" s="246"/>
      <c r="N126" s="40"/>
      <c r="O126" s="117" t="s">
        <v>18</v>
      </c>
      <c r="P126" s="251" t="s">
        <v>651</v>
      </c>
      <c r="Q126" s="47"/>
      <c r="R126" s="47"/>
      <c r="S126" s="296"/>
      <c r="U126" s="38"/>
      <c r="V126" s="36" t="s">
        <v>18</v>
      </c>
      <c r="W126" s="253" t="s">
        <v>1076</v>
      </c>
      <c r="X126" s="124" t="s">
        <v>154</v>
      </c>
      <c r="Y126" s="124"/>
      <c r="Z126" s="46"/>
      <c r="AA126" s="246"/>
    </row>
    <row r="127" spans="1:27" s="41" customFormat="1" ht="12.75" customHeight="1">
      <c r="A127" s="297"/>
      <c r="B127" s="47"/>
      <c r="C127" s="47"/>
      <c r="D127" s="47"/>
      <c r="E127" s="296"/>
      <c r="F127" s="36" t="s">
        <v>14</v>
      </c>
      <c r="G127" s="37" t="s">
        <v>1322</v>
      </c>
      <c r="H127" s="38"/>
      <c r="I127" s="128" t="s">
        <v>23</v>
      </c>
      <c r="J127" s="300" t="s">
        <v>1604</v>
      </c>
      <c r="K127" s="298"/>
      <c r="L127" s="46"/>
      <c r="M127" s="246"/>
      <c r="N127" s="40"/>
      <c r="O127" s="297"/>
      <c r="P127" s="47"/>
      <c r="Q127" s="47"/>
      <c r="R127" s="47"/>
      <c r="S127" s="296"/>
      <c r="T127" s="36" t="s">
        <v>14</v>
      </c>
      <c r="U127" s="37" t="s">
        <v>1605</v>
      </c>
      <c r="V127" s="38"/>
      <c r="W127" s="128" t="s">
        <v>23</v>
      </c>
      <c r="X127" s="300" t="s">
        <v>1606</v>
      </c>
      <c r="Y127" s="298"/>
      <c r="Z127" s="46"/>
      <c r="AA127" s="246"/>
    </row>
    <row r="128" spans="1:27" s="41" customFormat="1" ht="12.75" customHeight="1">
      <c r="A128" s="243"/>
      <c r="B128" s="130" t="s">
        <v>25</v>
      </c>
      <c r="C128" s="35"/>
      <c r="D128" s="35"/>
      <c r="E128" s="296"/>
      <c r="F128" s="42" t="s">
        <v>15</v>
      </c>
      <c r="G128" s="37" t="s">
        <v>1193</v>
      </c>
      <c r="H128" s="38"/>
      <c r="I128" s="128" t="s">
        <v>27</v>
      </c>
      <c r="J128" s="300" t="s">
        <v>1604</v>
      </c>
      <c r="K128" s="298"/>
      <c r="L128" s="34"/>
      <c r="M128" s="246"/>
      <c r="N128" s="40"/>
      <c r="O128" s="243"/>
      <c r="P128" s="130" t="s">
        <v>25</v>
      </c>
      <c r="Q128" s="35"/>
      <c r="R128" s="35"/>
      <c r="S128" s="296"/>
      <c r="T128" s="42" t="s">
        <v>15</v>
      </c>
      <c r="U128" s="37" t="s">
        <v>1104</v>
      </c>
      <c r="V128" s="38"/>
      <c r="W128" s="128" t="s">
        <v>27</v>
      </c>
      <c r="X128" s="300" t="s">
        <v>1606</v>
      </c>
      <c r="Y128" s="298"/>
      <c r="Z128" s="34"/>
      <c r="AA128" s="246"/>
    </row>
    <row r="129" spans="1:27" s="41" customFormat="1" ht="12.75" customHeight="1">
      <c r="A129" s="243"/>
      <c r="B129" s="299" t="s">
        <v>1292</v>
      </c>
      <c r="C129" s="35"/>
      <c r="D129" s="35"/>
      <c r="E129" s="296"/>
      <c r="F129" s="42" t="s">
        <v>16</v>
      </c>
      <c r="G129" s="37" t="s">
        <v>1607</v>
      </c>
      <c r="H129" s="46"/>
      <c r="I129" s="128" t="s">
        <v>30</v>
      </c>
      <c r="J129" s="300" t="s">
        <v>1608</v>
      </c>
      <c r="K129" s="300"/>
      <c r="L129" s="34"/>
      <c r="M129" s="246"/>
      <c r="N129" s="40"/>
      <c r="O129" s="243"/>
      <c r="P129" s="299" t="s">
        <v>1669</v>
      </c>
      <c r="Q129" s="35"/>
      <c r="R129" s="35"/>
      <c r="S129" s="296"/>
      <c r="T129" s="42" t="s">
        <v>16</v>
      </c>
      <c r="U129" s="37" t="s">
        <v>65</v>
      </c>
      <c r="V129" s="46"/>
      <c r="W129" s="128" t="s">
        <v>30</v>
      </c>
      <c r="X129" s="300" t="s">
        <v>1609</v>
      </c>
      <c r="Y129" s="300"/>
      <c r="Z129" s="34"/>
      <c r="AA129" s="246"/>
    </row>
    <row r="130" spans="1:27" s="41" customFormat="1" ht="12.75" customHeight="1">
      <c r="A130" s="259"/>
      <c r="B130" s="45"/>
      <c r="C130" s="45"/>
      <c r="D130" s="45"/>
      <c r="E130" s="296"/>
      <c r="F130" s="36" t="s">
        <v>18</v>
      </c>
      <c r="G130" s="251" t="s">
        <v>525</v>
      </c>
      <c r="H130" s="45"/>
      <c r="I130" s="134" t="s">
        <v>31</v>
      </c>
      <c r="J130" s="301" t="s">
        <v>1608</v>
      </c>
      <c r="K130" s="301"/>
      <c r="L130" s="45"/>
      <c r="M130" s="302"/>
      <c r="N130" s="48"/>
      <c r="O130" s="259"/>
      <c r="P130" s="45"/>
      <c r="Q130" s="45"/>
      <c r="R130" s="45"/>
      <c r="S130" s="296"/>
      <c r="T130" s="36" t="s">
        <v>18</v>
      </c>
      <c r="U130" s="251" t="s">
        <v>1610</v>
      </c>
      <c r="V130" s="45"/>
      <c r="W130" s="134" t="s">
        <v>31</v>
      </c>
      <c r="X130" s="301" t="s">
        <v>1609</v>
      </c>
      <c r="Y130" s="301"/>
      <c r="Z130" s="45"/>
      <c r="AA130" s="302"/>
    </row>
    <row r="131" spans="1:27" ht="4.5" customHeight="1">
      <c r="A131" s="260"/>
      <c r="B131" s="261"/>
      <c r="C131" s="303"/>
      <c r="D131" s="304"/>
      <c r="E131" s="263"/>
      <c r="F131" s="264"/>
      <c r="G131" s="265"/>
      <c r="H131" s="266"/>
      <c r="I131" s="266"/>
      <c r="J131" s="304"/>
      <c r="K131" s="303"/>
      <c r="L131" s="261"/>
      <c r="M131" s="267"/>
      <c r="O131" s="260"/>
      <c r="P131" s="261"/>
      <c r="Q131" s="303"/>
      <c r="R131" s="304"/>
      <c r="S131" s="263"/>
      <c r="T131" s="264"/>
      <c r="U131" s="265"/>
      <c r="V131" s="266"/>
      <c r="W131" s="266"/>
      <c r="X131" s="304"/>
      <c r="Y131" s="303"/>
      <c r="Z131" s="261"/>
      <c r="AA131" s="267"/>
    </row>
    <row r="132" spans="1:27" ht="12.75" customHeight="1">
      <c r="A132" s="146"/>
      <c r="B132" s="146" t="s">
        <v>32</v>
      </c>
      <c r="C132" s="147"/>
      <c r="D132" s="147"/>
      <c r="E132" s="148" t="s">
        <v>33</v>
      </c>
      <c r="F132" s="148" t="s">
        <v>34</v>
      </c>
      <c r="G132" s="148" t="s">
        <v>35</v>
      </c>
      <c r="H132" s="149" t="s">
        <v>36</v>
      </c>
      <c r="I132" s="150"/>
      <c r="J132" s="147" t="s">
        <v>37</v>
      </c>
      <c r="K132" s="147" t="s">
        <v>37</v>
      </c>
      <c r="L132" s="148" t="s">
        <v>32</v>
      </c>
      <c r="M132" s="146" t="s">
        <v>38</v>
      </c>
      <c r="N132" s="28">
        <v>150</v>
      </c>
      <c r="O132" s="146"/>
      <c r="P132" s="146" t="s">
        <v>32</v>
      </c>
      <c r="Q132" s="147"/>
      <c r="R132" s="147"/>
      <c r="S132" s="148" t="s">
        <v>33</v>
      </c>
      <c r="T132" s="148" t="s">
        <v>34</v>
      </c>
      <c r="U132" s="148" t="s">
        <v>35</v>
      </c>
      <c r="V132" s="149" t="s">
        <v>36</v>
      </c>
      <c r="W132" s="150"/>
      <c r="X132" s="147" t="s">
        <v>37</v>
      </c>
      <c r="Y132" s="147" t="s">
        <v>37</v>
      </c>
      <c r="Z132" s="148" t="s">
        <v>32</v>
      </c>
      <c r="AA132" s="151" t="s">
        <v>38</v>
      </c>
    </row>
    <row r="133" spans="1:27" ht="12.75">
      <c r="A133" s="152" t="s">
        <v>38</v>
      </c>
      <c r="B133" s="152" t="s">
        <v>39</v>
      </c>
      <c r="C133" s="153" t="s">
        <v>40</v>
      </c>
      <c r="D133" s="153" t="s">
        <v>40</v>
      </c>
      <c r="E133" s="154" t="s">
        <v>41</v>
      </c>
      <c r="F133" s="154" t="s">
        <v>42</v>
      </c>
      <c r="G133" s="154"/>
      <c r="H133" s="155" t="s">
        <v>40</v>
      </c>
      <c r="I133" s="155" t="s">
        <v>37</v>
      </c>
      <c r="J133" s="153"/>
      <c r="K133" s="153"/>
      <c r="L133" s="152" t="s">
        <v>39</v>
      </c>
      <c r="M133" s="152"/>
      <c r="N133" s="28">
        <v>150</v>
      </c>
      <c r="O133" s="152" t="s">
        <v>38</v>
      </c>
      <c r="P133" s="152" t="s">
        <v>39</v>
      </c>
      <c r="Q133" s="153" t="s">
        <v>40</v>
      </c>
      <c r="R133" s="153" t="s">
        <v>40</v>
      </c>
      <c r="S133" s="154" t="s">
        <v>41</v>
      </c>
      <c r="T133" s="154" t="s">
        <v>42</v>
      </c>
      <c r="U133" s="154"/>
      <c r="V133" s="155" t="s">
        <v>40</v>
      </c>
      <c r="W133" s="155" t="s">
        <v>37</v>
      </c>
      <c r="X133" s="153"/>
      <c r="Y133" s="153"/>
      <c r="Z133" s="152" t="s">
        <v>39</v>
      </c>
      <c r="AA133" s="156"/>
    </row>
    <row r="134" spans="1:27" ht="16.5" customHeight="1">
      <c r="A134" s="157">
        <v>0</v>
      </c>
      <c r="B134" s="158">
        <v>3</v>
      </c>
      <c r="C134" s="164">
        <v>7</v>
      </c>
      <c r="D134" s="164">
        <v>6</v>
      </c>
      <c r="E134" s="219" t="s">
        <v>59</v>
      </c>
      <c r="F134" s="161" t="s">
        <v>27</v>
      </c>
      <c r="G134" s="172">
        <v>10</v>
      </c>
      <c r="H134" s="163">
        <v>420</v>
      </c>
      <c r="I134" s="163"/>
      <c r="J134" s="164">
        <v>2</v>
      </c>
      <c r="K134" s="164">
        <v>4</v>
      </c>
      <c r="L134" s="305">
        <v>3</v>
      </c>
      <c r="M134" s="166">
        <v>0</v>
      </c>
      <c r="N134" s="28"/>
      <c r="O134" s="157">
        <v>1.25</v>
      </c>
      <c r="P134" s="158">
        <v>4</v>
      </c>
      <c r="Q134" s="164">
        <v>10</v>
      </c>
      <c r="R134" s="164">
        <v>3</v>
      </c>
      <c r="S134" s="222" t="s">
        <v>69</v>
      </c>
      <c r="T134" s="161" t="s">
        <v>31</v>
      </c>
      <c r="U134" s="172">
        <v>6</v>
      </c>
      <c r="V134" s="163">
        <v>50</v>
      </c>
      <c r="W134" s="163"/>
      <c r="X134" s="164">
        <v>1</v>
      </c>
      <c r="Y134" s="164">
        <v>4</v>
      </c>
      <c r="Z134" s="305">
        <v>2</v>
      </c>
      <c r="AA134" s="217">
        <v>-1.25</v>
      </c>
    </row>
    <row r="135" spans="1:27" ht="16.5" customHeight="1">
      <c r="A135" s="157">
        <v>0</v>
      </c>
      <c r="B135" s="158">
        <v>3</v>
      </c>
      <c r="C135" s="164">
        <v>8</v>
      </c>
      <c r="D135" s="164">
        <v>15</v>
      </c>
      <c r="E135" s="219" t="s">
        <v>59</v>
      </c>
      <c r="F135" s="161" t="s">
        <v>27</v>
      </c>
      <c r="G135" s="172">
        <v>10</v>
      </c>
      <c r="H135" s="163">
        <v>420</v>
      </c>
      <c r="I135" s="163"/>
      <c r="J135" s="164">
        <v>1</v>
      </c>
      <c r="K135" s="164">
        <v>9</v>
      </c>
      <c r="L135" s="305">
        <v>3</v>
      </c>
      <c r="M135" s="166">
        <v>0</v>
      </c>
      <c r="N135" s="28"/>
      <c r="O135" s="157">
        <v>-1.625</v>
      </c>
      <c r="P135" s="158">
        <v>2</v>
      </c>
      <c r="Q135" s="164">
        <v>7</v>
      </c>
      <c r="R135" s="164">
        <v>2</v>
      </c>
      <c r="S135" s="219" t="s">
        <v>1611</v>
      </c>
      <c r="T135" s="161" t="s">
        <v>31</v>
      </c>
      <c r="U135" s="172">
        <v>7</v>
      </c>
      <c r="V135" s="163"/>
      <c r="W135" s="163">
        <v>70</v>
      </c>
      <c r="X135" s="164">
        <v>11</v>
      </c>
      <c r="Y135" s="164">
        <v>13</v>
      </c>
      <c r="Z135" s="305">
        <v>4</v>
      </c>
      <c r="AA135" s="217">
        <v>1.625</v>
      </c>
    </row>
    <row r="136" spans="1:27" ht="16.5" customHeight="1">
      <c r="A136" s="157">
        <v>0</v>
      </c>
      <c r="B136" s="158">
        <v>3</v>
      </c>
      <c r="C136" s="164">
        <v>11</v>
      </c>
      <c r="D136" s="164">
        <v>16</v>
      </c>
      <c r="E136" s="219" t="s">
        <v>59</v>
      </c>
      <c r="F136" s="161" t="s">
        <v>27</v>
      </c>
      <c r="G136" s="172">
        <v>10</v>
      </c>
      <c r="H136" s="163">
        <v>420</v>
      </c>
      <c r="I136" s="163"/>
      <c r="J136" s="164">
        <v>12</v>
      </c>
      <c r="K136" s="164">
        <v>13</v>
      </c>
      <c r="L136" s="305">
        <v>3</v>
      </c>
      <c r="M136" s="166">
        <v>0</v>
      </c>
      <c r="N136" s="28"/>
      <c r="O136" s="157">
        <v>-2.625</v>
      </c>
      <c r="P136" s="158">
        <v>0</v>
      </c>
      <c r="Q136" s="164">
        <v>12</v>
      </c>
      <c r="R136" s="164">
        <v>16</v>
      </c>
      <c r="S136" s="219" t="s">
        <v>60</v>
      </c>
      <c r="T136" s="161" t="s">
        <v>31</v>
      </c>
      <c r="U136" s="172">
        <v>8</v>
      </c>
      <c r="V136" s="163"/>
      <c r="W136" s="163">
        <v>110</v>
      </c>
      <c r="X136" s="164">
        <v>9</v>
      </c>
      <c r="Y136" s="164">
        <v>8</v>
      </c>
      <c r="Z136" s="305">
        <v>6</v>
      </c>
      <c r="AA136" s="217">
        <v>2.625</v>
      </c>
    </row>
    <row r="137" spans="1:27" ht="16.5" customHeight="1">
      <c r="A137" s="157">
        <v>0</v>
      </c>
      <c r="B137" s="158">
        <v>3</v>
      </c>
      <c r="C137" s="164">
        <v>10</v>
      </c>
      <c r="D137" s="164">
        <v>14</v>
      </c>
      <c r="E137" s="219" t="s">
        <v>59</v>
      </c>
      <c r="F137" s="161" t="s">
        <v>27</v>
      </c>
      <c r="G137" s="172">
        <v>10</v>
      </c>
      <c r="H137" s="163">
        <v>420</v>
      </c>
      <c r="I137" s="163"/>
      <c r="J137" s="164">
        <v>3</v>
      </c>
      <c r="K137" s="164">
        <v>5</v>
      </c>
      <c r="L137" s="305">
        <v>3</v>
      </c>
      <c r="M137" s="166">
        <v>0</v>
      </c>
      <c r="N137" s="28"/>
      <c r="O137" s="157">
        <v>3.75</v>
      </c>
      <c r="P137" s="158">
        <v>6</v>
      </c>
      <c r="Q137" s="164">
        <v>5</v>
      </c>
      <c r="R137" s="164">
        <v>14</v>
      </c>
      <c r="S137" s="219" t="s">
        <v>340</v>
      </c>
      <c r="T137" s="161" t="s">
        <v>23</v>
      </c>
      <c r="U137" s="172">
        <v>9</v>
      </c>
      <c r="V137" s="163">
        <v>140</v>
      </c>
      <c r="W137" s="163"/>
      <c r="X137" s="164">
        <v>6</v>
      </c>
      <c r="Y137" s="164">
        <v>15</v>
      </c>
      <c r="Z137" s="305">
        <v>0</v>
      </c>
      <c r="AA137" s="217">
        <v>-3.75</v>
      </c>
    </row>
    <row r="138" spans="1:27" s="41" customFormat="1" ht="9.75" customHeight="1">
      <c r="A138" s="29"/>
      <c r="B138" s="29"/>
      <c r="C138" s="306"/>
      <c r="D138" s="306"/>
      <c r="E138" s="29"/>
      <c r="F138" s="29"/>
      <c r="G138" s="29"/>
      <c r="H138" s="29"/>
      <c r="I138" s="29"/>
      <c r="J138" s="306"/>
      <c r="K138" s="306"/>
      <c r="L138" s="29"/>
      <c r="M138" s="29"/>
      <c r="N138" s="54"/>
      <c r="O138" s="29"/>
      <c r="P138" s="29"/>
      <c r="Q138" s="306"/>
      <c r="R138" s="306"/>
      <c r="S138" s="29"/>
      <c r="T138" s="29"/>
      <c r="U138" s="29"/>
      <c r="V138" s="29"/>
      <c r="W138" s="29"/>
      <c r="X138" s="306"/>
      <c r="Y138" s="306"/>
      <c r="Z138" s="29"/>
      <c r="AA138" s="29"/>
    </row>
    <row r="139" spans="1:27" s="41" customFormat="1" ht="14.25">
      <c r="A139" s="20"/>
      <c r="B139" s="21" t="s">
        <v>5</v>
      </c>
      <c r="C139" s="287"/>
      <c r="D139" s="288"/>
      <c r="E139" s="21"/>
      <c r="F139" s="23" t="s">
        <v>89</v>
      </c>
      <c r="G139" s="24"/>
      <c r="H139" s="25" t="s">
        <v>7</v>
      </c>
      <c r="I139" s="25"/>
      <c r="J139" s="289"/>
      <c r="K139" s="290"/>
      <c r="L139" s="26" t="s">
        <v>8</v>
      </c>
      <c r="M139" s="27"/>
      <c r="N139" s="28">
        <v>150</v>
      </c>
      <c r="O139" s="20"/>
      <c r="P139" s="21" t="s">
        <v>5</v>
      </c>
      <c r="Q139" s="287"/>
      <c r="R139" s="288"/>
      <c r="S139" s="21"/>
      <c r="T139" s="23" t="s">
        <v>90</v>
      </c>
      <c r="U139" s="24"/>
      <c r="V139" s="25" t="s">
        <v>7</v>
      </c>
      <c r="W139" s="25"/>
      <c r="X139" s="289"/>
      <c r="Y139" s="290"/>
      <c r="Z139" s="26" t="s">
        <v>10</v>
      </c>
      <c r="AA139" s="27"/>
    </row>
    <row r="140" spans="1:27" s="41" customFormat="1" ht="12.75">
      <c r="A140" s="30"/>
      <c r="B140" s="30"/>
      <c r="C140" s="291"/>
      <c r="D140" s="291"/>
      <c r="E140" s="32"/>
      <c r="F140" s="32"/>
      <c r="G140" s="32"/>
      <c r="H140" s="33" t="s">
        <v>11</v>
      </c>
      <c r="I140" s="33"/>
      <c r="J140" s="289"/>
      <c r="K140" s="290"/>
      <c r="L140" s="26" t="s">
        <v>50</v>
      </c>
      <c r="M140" s="27"/>
      <c r="N140" s="28">
        <v>150</v>
      </c>
      <c r="O140" s="30"/>
      <c r="P140" s="30"/>
      <c r="Q140" s="291"/>
      <c r="R140" s="291"/>
      <c r="S140" s="32"/>
      <c r="T140" s="32"/>
      <c r="U140" s="32"/>
      <c r="V140" s="33" t="s">
        <v>11</v>
      </c>
      <c r="W140" s="33"/>
      <c r="X140" s="289"/>
      <c r="Y140" s="290"/>
      <c r="Z140" s="26" t="s">
        <v>12</v>
      </c>
      <c r="AA140" s="27"/>
    </row>
    <row r="141" spans="1:27" s="41" customFormat="1" ht="4.5" customHeight="1">
      <c r="A141" s="235"/>
      <c r="B141" s="236"/>
      <c r="C141" s="292"/>
      <c r="D141" s="293"/>
      <c r="E141" s="238"/>
      <c r="F141" s="239"/>
      <c r="G141" s="240"/>
      <c r="H141" s="241"/>
      <c r="I141" s="241"/>
      <c r="J141" s="293"/>
      <c r="K141" s="292"/>
      <c r="L141" s="236"/>
      <c r="M141" s="242"/>
      <c r="N141" s="28"/>
      <c r="O141" s="235"/>
      <c r="P141" s="236"/>
      <c r="Q141" s="292"/>
      <c r="R141" s="293"/>
      <c r="S141" s="238"/>
      <c r="T141" s="239"/>
      <c r="U141" s="240"/>
      <c r="V141" s="241"/>
      <c r="W141" s="241"/>
      <c r="X141" s="294"/>
      <c r="Y141" s="292"/>
      <c r="Z141" s="241"/>
      <c r="AA141" s="242"/>
    </row>
    <row r="142" spans="1:27" s="41" customFormat="1" ht="12.75" customHeight="1">
      <c r="A142" s="295"/>
      <c r="B142" s="34"/>
      <c r="C142" s="35"/>
      <c r="D142" s="35"/>
      <c r="E142" s="296"/>
      <c r="F142" s="36" t="s">
        <v>14</v>
      </c>
      <c r="G142" s="249" t="s">
        <v>409</v>
      </c>
      <c r="H142" s="38"/>
      <c r="I142" s="39"/>
      <c r="J142" s="44"/>
      <c r="K142" s="44"/>
      <c r="L142" s="34"/>
      <c r="M142" s="246"/>
      <c r="N142" s="40"/>
      <c r="O142" s="295"/>
      <c r="P142" s="34"/>
      <c r="Q142" s="35"/>
      <c r="R142" s="35"/>
      <c r="S142" s="296"/>
      <c r="T142" s="36" t="s">
        <v>14</v>
      </c>
      <c r="U142" s="37" t="s">
        <v>1612</v>
      </c>
      <c r="V142" s="38"/>
      <c r="W142" s="39"/>
      <c r="X142" s="44"/>
      <c r="Y142" s="44"/>
      <c r="Z142" s="34"/>
      <c r="AA142" s="246"/>
    </row>
    <row r="143" spans="1:27" s="41" customFormat="1" ht="12.75" customHeight="1">
      <c r="A143" s="243"/>
      <c r="B143" s="34"/>
      <c r="C143" s="35"/>
      <c r="D143" s="35"/>
      <c r="E143" s="296"/>
      <c r="F143" s="42" t="s">
        <v>15</v>
      </c>
      <c r="G143" s="37" t="s">
        <v>12</v>
      </c>
      <c r="H143" s="43"/>
      <c r="I143" s="44"/>
      <c r="J143" s="44"/>
      <c r="K143" s="44"/>
      <c r="L143" s="34"/>
      <c r="M143" s="246"/>
      <c r="N143" s="40"/>
      <c r="O143" s="243"/>
      <c r="P143" s="34"/>
      <c r="Q143" s="35"/>
      <c r="R143" s="35"/>
      <c r="S143" s="296"/>
      <c r="T143" s="42" t="s">
        <v>15</v>
      </c>
      <c r="U143" s="37" t="s">
        <v>1510</v>
      </c>
      <c r="V143" s="43"/>
      <c r="W143" s="44"/>
      <c r="X143" s="44"/>
      <c r="Y143" s="44"/>
      <c r="Z143" s="34"/>
      <c r="AA143" s="246"/>
    </row>
    <row r="144" spans="1:27" s="41" customFormat="1" ht="12.75" customHeight="1">
      <c r="A144" s="243"/>
      <c r="B144" s="34"/>
      <c r="C144" s="35"/>
      <c r="D144" s="35"/>
      <c r="E144" s="296"/>
      <c r="F144" s="42" t="s">
        <v>16</v>
      </c>
      <c r="G144" s="37" t="s">
        <v>1369</v>
      </c>
      <c r="H144" s="38"/>
      <c r="I144" s="44"/>
      <c r="J144" s="44"/>
      <c r="K144" s="44"/>
      <c r="L144" s="34"/>
      <c r="M144" s="246"/>
      <c r="N144" s="40"/>
      <c r="O144" s="243"/>
      <c r="P144" s="34"/>
      <c r="Q144" s="35"/>
      <c r="R144" s="35"/>
      <c r="S144" s="296"/>
      <c r="T144" s="42" t="s">
        <v>16</v>
      </c>
      <c r="U144" s="249" t="s">
        <v>1613</v>
      </c>
      <c r="V144" s="38"/>
      <c r="W144" s="44"/>
      <c r="X144" s="44"/>
      <c r="Y144" s="44"/>
      <c r="Z144" s="34"/>
      <c r="AA144" s="246"/>
    </row>
    <row r="145" spans="1:27" s="41" customFormat="1" ht="12.75" customHeight="1">
      <c r="A145" s="243"/>
      <c r="B145" s="34"/>
      <c r="C145" s="35"/>
      <c r="D145" s="35"/>
      <c r="E145" s="296"/>
      <c r="F145" s="36" t="s">
        <v>18</v>
      </c>
      <c r="G145" s="37" t="s">
        <v>1614</v>
      </c>
      <c r="H145" s="38"/>
      <c r="I145" s="44"/>
      <c r="J145" s="44"/>
      <c r="K145" s="44"/>
      <c r="L145" s="34"/>
      <c r="M145" s="246"/>
      <c r="N145" s="40"/>
      <c r="O145" s="243"/>
      <c r="P145" s="34"/>
      <c r="Q145" s="35"/>
      <c r="R145" s="35"/>
      <c r="S145" s="296"/>
      <c r="T145" s="36" t="s">
        <v>18</v>
      </c>
      <c r="U145" s="37" t="s">
        <v>583</v>
      </c>
      <c r="V145" s="38"/>
      <c r="W145" s="44"/>
      <c r="X145" s="44"/>
      <c r="Y145" s="44"/>
      <c r="Z145" s="34"/>
      <c r="AA145" s="246"/>
    </row>
    <row r="146" spans="1:27" s="41" customFormat="1" ht="12.75" customHeight="1">
      <c r="A146" s="117" t="s">
        <v>14</v>
      </c>
      <c r="B146" s="251" t="s">
        <v>80</v>
      </c>
      <c r="C146" s="35"/>
      <c r="D146" s="35"/>
      <c r="E146" s="296"/>
      <c r="G146" s="38"/>
      <c r="H146" s="36" t="s">
        <v>14</v>
      </c>
      <c r="I146" s="253" t="s">
        <v>1615</v>
      </c>
      <c r="J146" s="38"/>
      <c r="K146" s="38"/>
      <c r="L146" s="46"/>
      <c r="M146" s="246"/>
      <c r="N146" s="40"/>
      <c r="O146" s="117" t="s">
        <v>14</v>
      </c>
      <c r="P146" s="251" t="s">
        <v>327</v>
      </c>
      <c r="Q146" s="35"/>
      <c r="R146" s="35"/>
      <c r="S146" s="296"/>
      <c r="U146" s="38"/>
      <c r="V146" s="36" t="s">
        <v>14</v>
      </c>
      <c r="W146" s="253" t="s">
        <v>1616</v>
      </c>
      <c r="X146" s="38"/>
      <c r="Y146" s="38"/>
      <c r="Z146" s="46"/>
      <c r="AA146" s="246"/>
    </row>
    <row r="147" spans="1:27" s="41" customFormat="1" ht="12.75" customHeight="1">
      <c r="A147" s="121" t="s">
        <v>15</v>
      </c>
      <c r="B147" s="251" t="s">
        <v>1335</v>
      </c>
      <c r="C147" s="47"/>
      <c r="D147" s="47"/>
      <c r="E147" s="296"/>
      <c r="G147" s="44"/>
      <c r="H147" s="42" t="s">
        <v>15</v>
      </c>
      <c r="I147" s="253" t="s">
        <v>1617</v>
      </c>
      <c r="J147" s="38"/>
      <c r="K147" s="38"/>
      <c r="L147" s="46"/>
      <c r="M147" s="246"/>
      <c r="N147" s="40"/>
      <c r="O147" s="121" t="s">
        <v>15</v>
      </c>
      <c r="P147" s="251" t="s">
        <v>525</v>
      </c>
      <c r="Q147" s="47"/>
      <c r="R147" s="47"/>
      <c r="S147" s="296"/>
      <c r="U147" s="44"/>
      <c r="V147" s="42" t="s">
        <v>15</v>
      </c>
      <c r="W147" s="253" t="s">
        <v>150</v>
      </c>
      <c r="X147" s="38"/>
      <c r="Y147" s="38"/>
      <c r="Z147" s="46"/>
      <c r="AA147" s="246"/>
    </row>
    <row r="148" spans="1:27" s="41" customFormat="1" ht="12.75" customHeight="1">
      <c r="A148" s="121" t="s">
        <v>16</v>
      </c>
      <c r="B148" s="251" t="s">
        <v>923</v>
      </c>
      <c r="C148" s="35"/>
      <c r="D148" s="35"/>
      <c r="E148" s="296"/>
      <c r="G148" s="44"/>
      <c r="H148" s="42" t="s">
        <v>16</v>
      </c>
      <c r="I148" s="253" t="s">
        <v>29</v>
      </c>
      <c r="J148" s="38"/>
      <c r="K148" s="38"/>
      <c r="L148" s="38"/>
      <c r="M148" s="246"/>
      <c r="N148" s="40"/>
      <c r="O148" s="121" t="s">
        <v>16</v>
      </c>
      <c r="P148" s="251" t="s">
        <v>1618</v>
      </c>
      <c r="Q148" s="35"/>
      <c r="R148" s="35"/>
      <c r="S148" s="296"/>
      <c r="U148" s="44"/>
      <c r="V148" s="42" t="s">
        <v>16</v>
      </c>
      <c r="W148" s="253" t="s">
        <v>992</v>
      </c>
      <c r="X148" s="38"/>
      <c r="Y148" s="38"/>
      <c r="Z148" s="38"/>
      <c r="AA148" s="246"/>
    </row>
    <row r="149" spans="1:27" s="41" customFormat="1" ht="12.75" customHeight="1">
      <c r="A149" s="117" t="s">
        <v>18</v>
      </c>
      <c r="B149" s="251" t="s">
        <v>1547</v>
      </c>
      <c r="C149" s="47"/>
      <c r="D149" s="47"/>
      <c r="E149" s="296"/>
      <c r="G149" s="38"/>
      <c r="H149" s="36" t="s">
        <v>18</v>
      </c>
      <c r="I149" s="253" t="s">
        <v>73</v>
      </c>
      <c r="J149" s="124" t="s">
        <v>154</v>
      </c>
      <c r="K149" s="124"/>
      <c r="L149" s="46"/>
      <c r="M149" s="246"/>
      <c r="N149" s="40"/>
      <c r="O149" s="117" t="s">
        <v>18</v>
      </c>
      <c r="P149" s="251" t="s">
        <v>1619</v>
      </c>
      <c r="Q149" s="47"/>
      <c r="R149" s="47"/>
      <c r="S149" s="296"/>
      <c r="U149" s="38"/>
      <c r="V149" s="36" t="s">
        <v>18</v>
      </c>
      <c r="W149" s="253" t="s">
        <v>613</v>
      </c>
      <c r="X149" s="124" t="s">
        <v>154</v>
      </c>
      <c r="Y149" s="124"/>
      <c r="Z149" s="46"/>
      <c r="AA149" s="246"/>
    </row>
    <row r="150" spans="1:27" s="41" customFormat="1" ht="12.75" customHeight="1">
      <c r="A150" s="297"/>
      <c r="B150" s="47"/>
      <c r="C150" s="47"/>
      <c r="D150" s="47"/>
      <c r="E150" s="296"/>
      <c r="F150" s="36" t="s">
        <v>14</v>
      </c>
      <c r="G150" s="37" t="s">
        <v>1620</v>
      </c>
      <c r="H150" s="38"/>
      <c r="I150" s="128" t="s">
        <v>23</v>
      </c>
      <c r="J150" s="300" t="s">
        <v>1621</v>
      </c>
      <c r="K150" s="298"/>
      <c r="L150" s="46"/>
      <c r="M150" s="246"/>
      <c r="N150" s="40"/>
      <c r="O150" s="297"/>
      <c r="P150" s="47"/>
      <c r="Q150" s="47"/>
      <c r="R150" s="47"/>
      <c r="S150" s="296"/>
      <c r="T150" s="36" t="s">
        <v>14</v>
      </c>
      <c r="U150" s="249" t="s">
        <v>186</v>
      </c>
      <c r="V150" s="38"/>
      <c r="W150" s="128" t="s">
        <v>23</v>
      </c>
      <c r="X150" s="300" t="s">
        <v>1622</v>
      </c>
      <c r="Y150" s="298"/>
      <c r="Z150" s="46"/>
      <c r="AA150" s="246"/>
    </row>
    <row r="151" spans="1:27" s="41" customFormat="1" ht="12.75" customHeight="1">
      <c r="A151" s="243"/>
      <c r="B151" s="130" t="s">
        <v>25</v>
      </c>
      <c r="C151" s="35"/>
      <c r="D151" s="35"/>
      <c r="E151" s="296"/>
      <c r="F151" s="42" t="s">
        <v>15</v>
      </c>
      <c r="G151" s="249" t="s">
        <v>1146</v>
      </c>
      <c r="H151" s="38"/>
      <c r="I151" s="128" t="s">
        <v>27</v>
      </c>
      <c r="J151" s="300" t="s">
        <v>1621</v>
      </c>
      <c r="K151" s="298"/>
      <c r="L151" s="34"/>
      <c r="M151" s="246"/>
      <c r="N151" s="40"/>
      <c r="O151" s="243"/>
      <c r="P151" s="130" t="s">
        <v>25</v>
      </c>
      <c r="Q151" s="35"/>
      <c r="R151" s="35"/>
      <c r="S151" s="296"/>
      <c r="T151" s="42" t="s">
        <v>15</v>
      </c>
      <c r="U151" s="37" t="s">
        <v>1623</v>
      </c>
      <c r="V151" s="38"/>
      <c r="W151" s="128" t="s">
        <v>27</v>
      </c>
      <c r="X151" s="300" t="s">
        <v>1622</v>
      </c>
      <c r="Y151" s="298"/>
      <c r="Z151" s="34"/>
      <c r="AA151" s="246"/>
    </row>
    <row r="152" spans="1:27" s="41" customFormat="1" ht="12.75" customHeight="1">
      <c r="A152" s="243"/>
      <c r="B152" s="299" t="s">
        <v>1624</v>
      </c>
      <c r="C152" s="35"/>
      <c r="D152" s="35"/>
      <c r="E152" s="296"/>
      <c r="F152" s="42" t="s">
        <v>16</v>
      </c>
      <c r="G152" s="37" t="s">
        <v>1625</v>
      </c>
      <c r="H152" s="46"/>
      <c r="I152" s="128" t="s">
        <v>30</v>
      </c>
      <c r="J152" s="300" t="s">
        <v>1626</v>
      </c>
      <c r="K152" s="300"/>
      <c r="L152" s="34"/>
      <c r="M152" s="246"/>
      <c r="N152" s="40"/>
      <c r="O152" s="243"/>
      <c r="P152" s="299" t="s">
        <v>367</v>
      </c>
      <c r="Q152" s="35"/>
      <c r="R152" s="35"/>
      <c r="S152" s="296"/>
      <c r="T152" s="42" t="s">
        <v>16</v>
      </c>
      <c r="U152" s="37" t="s">
        <v>12</v>
      </c>
      <c r="V152" s="46"/>
      <c r="W152" s="128" t="s">
        <v>30</v>
      </c>
      <c r="X152" s="300" t="s">
        <v>1627</v>
      </c>
      <c r="Y152" s="300"/>
      <c r="Z152" s="34"/>
      <c r="AA152" s="246"/>
    </row>
    <row r="153" spans="1:27" s="41" customFormat="1" ht="12.75" customHeight="1">
      <c r="A153" s="259"/>
      <c r="B153" s="45"/>
      <c r="C153" s="45"/>
      <c r="D153" s="45"/>
      <c r="E153" s="296"/>
      <c r="F153" s="36" t="s">
        <v>18</v>
      </c>
      <c r="G153" s="251" t="s">
        <v>327</v>
      </c>
      <c r="H153" s="45"/>
      <c r="I153" s="134" t="s">
        <v>31</v>
      </c>
      <c r="J153" s="301" t="s">
        <v>1626</v>
      </c>
      <c r="K153" s="301"/>
      <c r="L153" s="45"/>
      <c r="M153" s="302"/>
      <c r="N153" s="48"/>
      <c r="O153" s="259"/>
      <c r="P153" s="45"/>
      <c r="Q153" s="45"/>
      <c r="R153" s="45"/>
      <c r="S153" s="296"/>
      <c r="T153" s="36" t="s">
        <v>18</v>
      </c>
      <c r="U153" s="256" t="s">
        <v>1628</v>
      </c>
      <c r="V153" s="45"/>
      <c r="W153" s="134" t="s">
        <v>31</v>
      </c>
      <c r="X153" s="301" t="s">
        <v>1629</v>
      </c>
      <c r="Y153" s="301"/>
      <c r="Z153" s="45"/>
      <c r="AA153" s="302"/>
    </row>
    <row r="154" spans="1:27" ht="4.5" customHeight="1">
      <c r="A154" s="260"/>
      <c r="B154" s="261"/>
      <c r="C154" s="303"/>
      <c r="D154" s="304"/>
      <c r="E154" s="263"/>
      <c r="F154" s="264"/>
      <c r="G154" s="265"/>
      <c r="H154" s="266"/>
      <c r="I154" s="266"/>
      <c r="J154" s="304"/>
      <c r="K154" s="303"/>
      <c r="L154" s="261"/>
      <c r="M154" s="267"/>
      <c r="O154" s="260"/>
      <c r="P154" s="261"/>
      <c r="Q154" s="303"/>
      <c r="R154" s="304"/>
      <c r="S154" s="263"/>
      <c r="T154" s="264"/>
      <c r="U154" s="265"/>
      <c r="V154" s="266"/>
      <c r="W154" s="266"/>
      <c r="X154" s="304"/>
      <c r="Y154" s="303"/>
      <c r="Z154" s="261"/>
      <c r="AA154" s="267"/>
    </row>
    <row r="155" spans="1:27" ht="12.75" customHeight="1">
      <c r="A155" s="146"/>
      <c r="B155" s="146" t="s">
        <v>32</v>
      </c>
      <c r="C155" s="147"/>
      <c r="D155" s="147"/>
      <c r="E155" s="148" t="s">
        <v>33</v>
      </c>
      <c r="F155" s="148" t="s">
        <v>34</v>
      </c>
      <c r="G155" s="148" t="s">
        <v>35</v>
      </c>
      <c r="H155" s="149" t="s">
        <v>36</v>
      </c>
      <c r="I155" s="150"/>
      <c r="J155" s="147" t="s">
        <v>37</v>
      </c>
      <c r="K155" s="147" t="s">
        <v>37</v>
      </c>
      <c r="L155" s="148" t="s">
        <v>32</v>
      </c>
      <c r="M155" s="146" t="s">
        <v>38</v>
      </c>
      <c r="N155" s="28">
        <v>150</v>
      </c>
      <c r="O155" s="146"/>
      <c r="P155" s="146" t="s">
        <v>32</v>
      </c>
      <c r="Q155" s="147"/>
      <c r="R155" s="147"/>
      <c r="S155" s="148" t="s">
        <v>33</v>
      </c>
      <c r="T155" s="148" t="s">
        <v>34</v>
      </c>
      <c r="U155" s="148" t="s">
        <v>35</v>
      </c>
      <c r="V155" s="149" t="s">
        <v>36</v>
      </c>
      <c r="W155" s="150"/>
      <c r="X155" s="147" t="s">
        <v>37</v>
      </c>
      <c r="Y155" s="147" t="s">
        <v>37</v>
      </c>
      <c r="Z155" s="148" t="s">
        <v>32</v>
      </c>
      <c r="AA155" s="151" t="s">
        <v>38</v>
      </c>
    </row>
    <row r="156" spans="1:27" ht="12.75">
      <c r="A156" s="152" t="s">
        <v>38</v>
      </c>
      <c r="B156" s="152" t="s">
        <v>39</v>
      </c>
      <c r="C156" s="153" t="s">
        <v>40</v>
      </c>
      <c r="D156" s="153" t="s">
        <v>40</v>
      </c>
      <c r="E156" s="154" t="s">
        <v>41</v>
      </c>
      <c r="F156" s="154" t="s">
        <v>42</v>
      </c>
      <c r="G156" s="154"/>
      <c r="H156" s="155" t="s">
        <v>40</v>
      </c>
      <c r="I156" s="155" t="s">
        <v>37</v>
      </c>
      <c r="J156" s="153"/>
      <c r="K156" s="153"/>
      <c r="L156" s="152" t="s">
        <v>39</v>
      </c>
      <c r="M156" s="152"/>
      <c r="N156" s="28">
        <v>150</v>
      </c>
      <c r="O156" s="152" t="s">
        <v>38</v>
      </c>
      <c r="P156" s="152" t="s">
        <v>39</v>
      </c>
      <c r="Q156" s="153" t="s">
        <v>40</v>
      </c>
      <c r="R156" s="153" t="s">
        <v>40</v>
      </c>
      <c r="S156" s="154" t="s">
        <v>41</v>
      </c>
      <c r="T156" s="154" t="s">
        <v>42</v>
      </c>
      <c r="U156" s="154"/>
      <c r="V156" s="155" t="s">
        <v>40</v>
      </c>
      <c r="W156" s="155" t="s">
        <v>37</v>
      </c>
      <c r="X156" s="153"/>
      <c r="Y156" s="153"/>
      <c r="Z156" s="152" t="s">
        <v>39</v>
      </c>
      <c r="AA156" s="156"/>
    </row>
    <row r="157" spans="1:27" ht="16.5" customHeight="1">
      <c r="A157" s="157">
        <v>-1.75</v>
      </c>
      <c r="B157" s="158">
        <v>3</v>
      </c>
      <c r="C157" s="164">
        <v>12</v>
      </c>
      <c r="D157" s="164">
        <v>11</v>
      </c>
      <c r="E157" s="219" t="s">
        <v>303</v>
      </c>
      <c r="F157" s="161" t="s">
        <v>30</v>
      </c>
      <c r="G157" s="172">
        <v>11</v>
      </c>
      <c r="H157" s="163"/>
      <c r="I157" s="163">
        <v>650</v>
      </c>
      <c r="J157" s="164">
        <v>8</v>
      </c>
      <c r="K157" s="164">
        <v>7</v>
      </c>
      <c r="L157" s="305">
        <v>3</v>
      </c>
      <c r="M157" s="166">
        <v>1.75</v>
      </c>
      <c r="N157" s="28"/>
      <c r="O157" s="157">
        <v>0.125</v>
      </c>
      <c r="P157" s="158">
        <v>3</v>
      </c>
      <c r="Q157" s="164">
        <v>4</v>
      </c>
      <c r="R157" s="164">
        <v>8</v>
      </c>
      <c r="S157" s="219" t="s">
        <v>207</v>
      </c>
      <c r="T157" s="161" t="s">
        <v>31</v>
      </c>
      <c r="U157" s="172">
        <v>13</v>
      </c>
      <c r="V157" s="163"/>
      <c r="W157" s="163">
        <v>440</v>
      </c>
      <c r="X157" s="164">
        <v>2</v>
      </c>
      <c r="Y157" s="164">
        <v>15</v>
      </c>
      <c r="Z157" s="305">
        <v>3</v>
      </c>
      <c r="AA157" s="217">
        <v>-0.125</v>
      </c>
    </row>
    <row r="158" spans="1:27" ht="16.5" customHeight="1">
      <c r="A158" s="157">
        <v>-1.75</v>
      </c>
      <c r="B158" s="158">
        <v>3</v>
      </c>
      <c r="C158" s="164">
        <v>4</v>
      </c>
      <c r="D158" s="164">
        <v>6</v>
      </c>
      <c r="E158" s="219" t="s">
        <v>303</v>
      </c>
      <c r="F158" s="161" t="s">
        <v>30</v>
      </c>
      <c r="G158" s="172">
        <v>11</v>
      </c>
      <c r="H158" s="163"/>
      <c r="I158" s="163">
        <v>650</v>
      </c>
      <c r="J158" s="164">
        <v>3</v>
      </c>
      <c r="K158" s="164">
        <v>14</v>
      </c>
      <c r="L158" s="305">
        <v>3</v>
      </c>
      <c r="M158" s="166">
        <v>1.75</v>
      </c>
      <c r="N158" s="28"/>
      <c r="O158" s="157">
        <v>1.125</v>
      </c>
      <c r="P158" s="158">
        <v>6</v>
      </c>
      <c r="Q158" s="164">
        <v>9</v>
      </c>
      <c r="R158" s="164">
        <v>5</v>
      </c>
      <c r="S158" s="219" t="s">
        <v>207</v>
      </c>
      <c r="T158" s="161" t="s">
        <v>31</v>
      </c>
      <c r="U158" s="172">
        <v>12</v>
      </c>
      <c r="V158" s="163"/>
      <c r="W158" s="163">
        <v>420</v>
      </c>
      <c r="X158" s="164">
        <v>7</v>
      </c>
      <c r="Y158" s="164">
        <v>3</v>
      </c>
      <c r="Z158" s="305">
        <v>0</v>
      </c>
      <c r="AA158" s="217">
        <v>-1.125</v>
      </c>
    </row>
    <row r="159" spans="1:27" ht="16.5" customHeight="1">
      <c r="A159" s="157">
        <v>-2.625</v>
      </c>
      <c r="B159" s="158">
        <v>0</v>
      </c>
      <c r="C159" s="164">
        <v>10</v>
      </c>
      <c r="D159" s="164">
        <v>5</v>
      </c>
      <c r="E159" s="219" t="s">
        <v>303</v>
      </c>
      <c r="F159" s="161" t="s">
        <v>30</v>
      </c>
      <c r="G159" s="172">
        <v>12</v>
      </c>
      <c r="H159" s="163"/>
      <c r="I159" s="163">
        <v>680</v>
      </c>
      <c r="J159" s="164">
        <v>1</v>
      </c>
      <c r="K159" s="164">
        <v>15</v>
      </c>
      <c r="L159" s="305">
        <v>6</v>
      </c>
      <c r="M159" s="166">
        <v>2.625</v>
      </c>
      <c r="N159" s="28"/>
      <c r="O159" s="157">
        <v>-1.875</v>
      </c>
      <c r="P159" s="158">
        <v>0</v>
      </c>
      <c r="Q159" s="164">
        <v>16</v>
      </c>
      <c r="R159" s="164">
        <v>14</v>
      </c>
      <c r="S159" s="222" t="s">
        <v>43</v>
      </c>
      <c r="T159" s="161" t="s">
        <v>31</v>
      </c>
      <c r="U159" s="172">
        <v>13</v>
      </c>
      <c r="V159" s="163"/>
      <c r="W159" s="163">
        <v>520</v>
      </c>
      <c r="X159" s="164">
        <v>10</v>
      </c>
      <c r="Y159" s="164">
        <v>11</v>
      </c>
      <c r="Z159" s="305">
        <v>6</v>
      </c>
      <c r="AA159" s="217">
        <v>1.875</v>
      </c>
    </row>
    <row r="160" spans="1:27" ht="16.5" customHeight="1">
      <c r="A160" s="157">
        <v>13.125</v>
      </c>
      <c r="B160" s="158">
        <v>6</v>
      </c>
      <c r="C160" s="164">
        <v>16</v>
      </c>
      <c r="D160" s="164">
        <v>13</v>
      </c>
      <c r="E160" s="219" t="s">
        <v>59</v>
      </c>
      <c r="F160" s="161" t="s">
        <v>31</v>
      </c>
      <c r="G160" s="172">
        <v>4</v>
      </c>
      <c r="H160" s="163">
        <v>600</v>
      </c>
      <c r="I160" s="163"/>
      <c r="J160" s="164">
        <v>9</v>
      </c>
      <c r="K160" s="164">
        <v>2</v>
      </c>
      <c r="L160" s="305">
        <v>0</v>
      </c>
      <c r="M160" s="166">
        <v>-13.125</v>
      </c>
      <c r="N160" s="28"/>
      <c r="O160" s="157">
        <v>0.125</v>
      </c>
      <c r="P160" s="158">
        <v>3</v>
      </c>
      <c r="Q160" s="164">
        <v>13</v>
      </c>
      <c r="R160" s="164">
        <v>6</v>
      </c>
      <c r="S160" s="219" t="s">
        <v>207</v>
      </c>
      <c r="T160" s="161" t="s">
        <v>31</v>
      </c>
      <c r="U160" s="172">
        <v>13</v>
      </c>
      <c r="V160" s="163"/>
      <c r="W160" s="163">
        <v>440</v>
      </c>
      <c r="X160" s="164">
        <v>1</v>
      </c>
      <c r="Y160" s="164">
        <v>12</v>
      </c>
      <c r="Z160" s="305">
        <v>3</v>
      </c>
      <c r="AA160" s="217">
        <v>-0.125</v>
      </c>
    </row>
    <row r="161" spans="1:27" s="41" customFormat="1" ht="30" customHeight="1">
      <c r="A161" s="29"/>
      <c r="B161" s="29"/>
      <c r="C161" s="306"/>
      <c r="D161" s="306"/>
      <c r="E161" s="29"/>
      <c r="F161" s="29"/>
      <c r="G161" s="29"/>
      <c r="H161" s="29"/>
      <c r="I161" s="29"/>
      <c r="J161" s="306"/>
      <c r="K161" s="306"/>
      <c r="L161" s="29"/>
      <c r="M161" s="29"/>
      <c r="N161" s="54"/>
      <c r="O161" s="29"/>
      <c r="P161" s="29"/>
      <c r="Q161" s="306"/>
      <c r="R161" s="306"/>
      <c r="S161" s="29"/>
      <c r="T161" s="29"/>
      <c r="U161" s="29"/>
      <c r="V161" s="29"/>
      <c r="W161" s="29"/>
      <c r="X161" s="306"/>
      <c r="Y161" s="306"/>
      <c r="Z161" s="29"/>
      <c r="AA161" s="29"/>
    </row>
    <row r="162" spans="1:27" s="41" customFormat="1" ht="14.25">
      <c r="A162" s="20"/>
      <c r="B162" s="21" t="s">
        <v>5</v>
      </c>
      <c r="C162" s="287"/>
      <c r="D162" s="288"/>
      <c r="E162" s="21"/>
      <c r="F162" s="23" t="s">
        <v>96</v>
      </c>
      <c r="G162" s="24"/>
      <c r="H162" s="25" t="s">
        <v>7</v>
      </c>
      <c r="I162" s="25"/>
      <c r="J162" s="289"/>
      <c r="K162" s="290"/>
      <c r="L162" s="26" t="s">
        <v>46</v>
      </c>
      <c r="M162" s="27"/>
      <c r="N162" s="28">
        <v>150</v>
      </c>
      <c r="O162" s="20"/>
      <c r="P162" s="21" t="s">
        <v>5</v>
      </c>
      <c r="Q162" s="287"/>
      <c r="R162" s="288"/>
      <c r="S162" s="21"/>
      <c r="T162" s="23" t="s">
        <v>97</v>
      </c>
      <c r="U162" s="24"/>
      <c r="V162" s="25" t="s">
        <v>7</v>
      </c>
      <c r="W162" s="25"/>
      <c r="X162" s="289"/>
      <c r="Y162" s="290"/>
      <c r="Z162" s="26" t="s">
        <v>48</v>
      </c>
      <c r="AA162" s="27"/>
    </row>
    <row r="163" spans="1:27" s="41" customFormat="1" ht="12.75">
      <c r="A163" s="30"/>
      <c r="B163" s="30"/>
      <c r="C163" s="291"/>
      <c r="D163" s="291"/>
      <c r="E163" s="32"/>
      <c r="F163" s="32"/>
      <c r="G163" s="32"/>
      <c r="H163" s="33" t="s">
        <v>11</v>
      </c>
      <c r="I163" s="33"/>
      <c r="J163" s="289"/>
      <c r="K163" s="290"/>
      <c r="L163" s="26" t="s">
        <v>13</v>
      </c>
      <c r="M163" s="27"/>
      <c r="N163" s="28">
        <v>150</v>
      </c>
      <c r="O163" s="30"/>
      <c r="P163" s="30"/>
      <c r="Q163" s="291"/>
      <c r="R163" s="291"/>
      <c r="S163" s="32"/>
      <c r="T163" s="32"/>
      <c r="U163" s="32"/>
      <c r="V163" s="33" t="s">
        <v>11</v>
      </c>
      <c r="W163" s="33"/>
      <c r="X163" s="289"/>
      <c r="Y163" s="290"/>
      <c r="Z163" s="26" t="s">
        <v>49</v>
      </c>
      <c r="AA163" s="27"/>
    </row>
    <row r="164" spans="1:27" s="41" customFormat="1" ht="4.5" customHeight="1">
      <c r="A164" s="235"/>
      <c r="B164" s="236"/>
      <c r="C164" s="292"/>
      <c r="D164" s="293"/>
      <c r="E164" s="238"/>
      <c r="F164" s="239"/>
      <c r="G164" s="240"/>
      <c r="H164" s="241"/>
      <c r="I164" s="241"/>
      <c r="J164" s="293"/>
      <c r="K164" s="292"/>
      <c r="L164" s="292"/>
      <c r="M164" s="242"/>
      <c r="N164" s="28"/>
      <c r="O164" s="235"/>
      <c r="P164" s="236"/>
      <c r="Q164" s="292"/>
      <c r="R164" s="293"/>
      <c r="S164" s="238"/>
      <c r="T164" s="239"/>
      <c r="U164" s="240"/>
      <c r="V164" s="241"/>
      <c r="W164" s="241"/>
      <c r="X164" s="294"/>
      <c r="Y164" s="292"/>
      <c r="Z164" s="241"/>
      <c r="AA164" s="242"/>
    </row>
    <row r="165" spans="1:27" s="41" customFormat="1" ht="12.75" customHeight="1">
      <c r="A165" s="295"/>
      <c r="B165" s="34"/>
      <c r="C165" s="35"/>
      <c r="D165" s="35"/>
      <c r="E165" s="296"/>
      <c r="F165" s="36" t="s">
        <v>14</v>
      </c>
      <c r="G165" s="37" t="s">
        <v>1630</v>
      </c>
      <c r="H165" s="38"/>
      <c r="I165" s="39"/>
      <c r="J165" s="44"/>
      <c r="K165" s="44"/>
      <c r="L165" s="34"/>
      <c r="M165" s="246"/>
      <c r="N165" s="40"/>
      <c r="O165" s="295"/>
      <c r="P165" s="34"/>
      <c r="Q165" s="35"/>
      <c r="R165" s="35"/>
      <c r="S165" s="296"/>
      <c r="T165" s="36" t="s">
        <v>14</v>
      </c>
      <c r="U165" s="37" t="s">
        <v>87</v>
      </c>
      <c r="V165" s="38"/>
      <c r="W165" s="39"/>
      <c r="X165" s="44"/>
      <c r="Y165" s="44"/>
      <c r="Z165" s="34"/>
      <c r="AA165" s="246"/>
    </row>
    <row r="166" spans="1:27" s="41" customFormat="1" ht="12.75" customHeight="1">
      <c r="A166" s="243"/>
      <c r="B166" s="34"/>
      <c r="C166" s="35"/>
      <c r="D166" s="35"/>
      <c r="E166" s="296"/>
      <c r="F166" s="42" t="s">
        <v>15</v>
      </c>
      <c r="G166" s="249" t="s">
        <v>539</v>
      </c>
      <c r="H166" s="43"/>
      <c r="I166" s="44"/>
      <c r="J166" s="44"/>
      <c r="K166" s="44"/>
      <c r="L166" s="34"/>
      <c r="M166" s="246"/>
      <c r="N166" s="40"/>
      <c r="O166" s="243"/>
      <c r="P166" s="34"/>
      <c r="Q166" s="35"/>
      <c r="R166" s="35"/>
      <c r="S166" s="296"/>
      <c r="T166" s="42" t="s">
        <v>15</v>
      </c>
      <c r="U166" s="249" t="s">
        <v>1155</v>
      </c>
      <c r="V166" s="43"/>
      <c r="W166" s="44"/>
      <c r="X166" s="44"/>
      <c r="Y166" s="44"/>
      <c r="Z166" s="34"/>
      <c r="AA166" s="246"/>
    </row>
    <row r="167" spans="1:27" s="41" customFormat="1" ht="12.75" customHeight="1">
      <c r="A167" s="243"/>
      <c r="B167" s="34"/>
      <c r="C167" s="35"/>
      <c r="D167" s="35"/>
      <c r="E167" s="296"/>
      <c r="F167" s="42" t="s">
        <v>16</v>
      </c>
      <c r="G167" s="37" t="s">
        <v>1631</v>
      </c>
      <c r="H167" s="38"/>
      <c r="I167" s="44"/>
      <c r="J167" s="44"/>
      <c r="K167" s="44"/>
      <c r="L167" s="34"/>
      <c r="M167" s="246"/>
      <c r="N167" s="40"/>
      <c r="O167" s="243"/>
      <c r="P167" s="34"/>
      <c r="Q167" s="35"/>
      <c r="R167" s="35"/>
      <c r="S167" s="296"/>
      <c r="T167" s="42" t="s">
        <v>16</v>
      </c>
      <c r="U167" s="37" t="s">
        <v>846</v>
      </c>
      <c r="V167" s="38"/>
      <c r="W167" s="44"/>
      <c r="X167" s="44"/>
      <c r="Y167" s="44"/>
      <c r="Z167" s="34"/>
      <c r="AA167" s="246"/>
    </row>
    <row r="168" spans="1:27" s="41" customFormat="1" ht="12.75" customHeight="1">
      <c r="A168" s="243"/>
      <c r="B168" s="34"/>
      <c r="C168" s="35"/>
      <c r="D168" s="35"/>
      <c r="E168" s="296"/>
      <c r="F168" s="36" t="s">
        <v>18</v>
      </c>
      <c r="G168" s="249" t="s">
        <v>1032</v>
      </c>
      <c r="H168" s="38"/>
      <c r="I168" s="44"/>
      <c r="J168" s="44"/>
      <c r="K168" s="44"/>
      <c r="L168" s="34"/>
      <c r="M168" s="246"/>
      <c r="N168" s="40"/>
      <c r="O168" s="243"/>
      <c r="P168" s="34"/>
      <c r="Q168" s="35"/>
      <c r="R168" s="35"/>
      <c r="S168" s="296"/>
      <c r="T168" s="36" t="s">
        <v>18</v>
      </c>
      <c r="U168" s="37" t="s">
        <v>980</v>
      </c>
      <c r="V168" s="38"/>
      <c r="W168" s="44"/>
      <c r="X168" s="44"/>
      <c r="Y168" s="44"/>
      <c r="Z168" s="34"/>
      <c r="AA168" s="246"/>
    </row>
    <row r="169" spans="1:27" s="41" customFormat="1" ht="12.75" customHeight="1">
      <c r="A169" s="117" t="s">
        <v>14</v>
      </c>
      <c r="B169" s="251" t="s">
        <v>1578</v>
      </c>
      <c r="C169" s="35"/>
      <c r="D169" s="35"/>
      <c r="E169" s="296"/>
      <c r="G169" s="38"/>
      <c r="H169" s="36" t="s">
        <v>14</v>
      </c>
      <c r="I169" s="253" t="s">
        <v>260</v>
      </c>
      <c r="J169" s="38"/>
      <c r="K169" s="38"/>
      <c r="L169" s="46"/>
      <c r="M169" s="246"/>
      <c r="N169" s="40"/>
      <c r="O169" s="117" t="s">
        <v>14</v>
      </c>
      <c r="P169" s="251" t="s">
        <v>1099</v>
      </c>
      <c r="Q169" s="35"/>
      <c r="R169" s="35"/>
      <c r="S169" s="296"/>
      <c r="U169" s="38"/>
      <c r="V169" s="36" t="s">
        <v>14</v>
      </c>
      <c r="W169" s="253" t="s">
        <v>162</v>
      </c>
      <c r="X169" s="38"/>
      <c r="Y169" s="38"/>
      <c r="Z169" s="46"/>
      <c r="AA169" s="246"/>
    </row>
    <row r="170" spans="1:27" s="41" customFormat="1" ht="12.75" customHeight="1">
      <c r="A170" s="121" t="s">
        <v>15</v>
      </c>
      <c r="B170" s="251" t="s">
        <v>867</v>
      </c>
      <c r="C170" s="47"/>
      <c r="D170" s="47"/>
      <c r="E170" s="296"/>
      <c r="G170" s="44"/>
      <c r="H170" s="42" t="s">
        <v>15</v>
      </c>
      <c r="I170" s="253" t="s">
        <v>948</v>
      </c>
      <c r="J170" s="38"/>
      <c r="K170" s="38"/>
      <c r="L170" s="46"/>
      <c r="M170" s="246"/>
      <c r="N170" s="40"/>
      <c r="O170" s="121" t="s">
        <v>15</v>
      </c>
      <c r="P170" s="251" t="s">
        <v>98</v>
      </c>
      <c r="Q170" s="47"/>
      <c r="R170" s="47"/>
      <c r="S170" s="296"/>
      <c r="U170" s="44"/>
      <c r="V170" s="42" t="s">
        <v>15</v>
      </c>
      <c r="W170" s="253" t="s">
        <v>1632</v>
      </c>
      <c r="X170" s="38"/>
      <c r="Y170" s="38"/>
      <c r="Z170" s="46"/>
      <c r="AA170" s="246"/>
    </row>
    <row r="171" spans="1:27" s="41" customFormat="1" ht="12.75" customHeight="1">
      <c r="A171" s="121" t="s">
        <v>16</v>
      </c>
      <c r="B171" s="251" t="s">
        <v>667</v>
      </c>
      <c r="C171" s="35"/>
      <c r="D171" s="35"/>
      <c r="E171" s="296"/>
      <c r="G171" s="44"/>
      <c r="H171" s="42" t="s">
        <v>16</v>
      </c>
      <c r="I171" s="253" t="s">
        <v>1633</v>
      </c>
      <c r="J171" s="38"/>
      <c r="K171" s="38"/>
      <c r="L171" s="38"/>
      <c r="M171" s="246"/>
      <c r="N171" s="40"/>
      <c r="O171" s="121" t="s">
        <v>16</v>
      </c>
      <c r="P171" s="251" t="s">
        <v>20</v>
      </c>
      <c r="Q171" s="35"/>
      <c r="R171" s="35"/>
      <c r="S171" s="296"/>
      <c r="U171" s="44"/>
      <c r="V171" s="42" t="s">
        <v>16</v>
      </c>
      <c r="W171" s="253" t="s">
        <v>634</v>
      </c>
      <c r="X171" s="38"/>
      <c r="Y171" s="38"/>
      <c r="Z171" s="38"/>
      <c r="AA171" s="246"/>
    </row>
    <row r="172" spans="1:27" s="41" customFormat="1" ht="12.75" customHeight="1">
      <c r="A172" s="117" t="s">
        <v>18</v>
      </c>
      <c r="B172" s="251" t="s">
        <v>1634</v>
      </c>
      <c r="C172" s="47"/>
      <c r="D172" s="47"/>
      <c r="E172" s="296"/>
      <c r="G172" s="38"/>
      <c r="H172" s="36" t="s">
        <v>18</v>
      </c>
      <c r="I172" s="253" t="s">
        <v>461</v>
      </c>
      <c r="J172" s="124" t="s">
        <v>154</v>
      </c>
      <c r="K172" s="124"/>
      <c r="L172" s="46"/>
      <c r="M172" s="246"/>
      <c r="N172" s="40"/>
      <c r="O172" s="117" t="s">
        <v>18</v>
      </c>
      <c r="P172" s="251" t="s">
        <v>1635</v>
      </c>
      <c r="Q172" s="47"/>
      <c r="R172" s="47"/>
      <c r="S172" s="296"/>
      <c r="U172" s="38"/>
      <c r="V172" s="36" t="s">
        <v>18</v>
      </c>
      <c r="W172" s="253" t="s">
        <v>214</v>
      </c>
      <c r="X172" s="124" t="s">
        <v>154</v>
      </c>
      <c r="Y172" s="124"/>
      <c r="Z172" s="46"/>
      <c r="AA172" s="246"/>
    </row>
    <row r="173" spans="1:27" s="41" customFormat="1" ht="12.75" customHeight="1">
      <c r="A173" s="297"/>
      <c r="B173" s="47"/>
      <c r="C173" s="47"/>
      <c r="D173" s="47"/>
      <c r="E173" s="296"/>
      <c r="F173" s="36" t="s">
        <v>14</v>
      </c>
      <c r="G173" s="37" t="s">
        <v>299</v>
      </c>
      <c r="H173" s="38"/>
      <c r="I173" s="128" t="s">
        <v>23</v>
      </c>
      <c r="J173" s="300" t="s">
        <v>1636</v>
      </c>
      <c r="K173" s="298"/>
      <c r="L173" s="46"/>
      <c r="M173" s="246"/>
      <c r="N173" s="40"/>
      <c r="O173" s="297"/>
      <c r="P173" s="47"/>
      <c r="Q173" s="47"/>
      <c r="R173" s="47"/>
      <c r="S173" s="296"/>
      <c r="T173" s="36" t="s">
        <v>14</v>
      </c>
      <c r="U173" s="37" t="s">
        <v>1637</v>
      </c>
      <c r="V173" s="38"/>
      <c r="W173" s="128" t="s">
        <v>23</v>
      </c>
      <c r="X173" s="300" t="s">
        <v>1638</v>
      </c>
      <c r="Y173" s="298"/>
      <c r="Z173" s="46"/>
      <c r="AA173" s="246"/>
    </row>
    <row r="174" spans="1:27" s="41" customFormat="1" ht="12.75" customHeight="1">
      <c r="A174" s="243"/>
      <c r="B174" s="130" t="s">
        <v>25</v>
      </c>
      <c r="C174" s="35"/>
      <c r="D174" s="35"/>
      <c r="E174" s="296"/>
      <c r="F174" s="42" t="s">
        <v>15</v>
      </c>
      <c r="G174" s="37" t="s">
        <v>1639</v>
      </c>
      <c r="H174" s="38"/>
      <c r="I174" s="128" t="s">
        <v>27</v>
      </c>
      <c r="J174" s="300" t="s">
        <v>1636</v>
      </c>
      <c r="K174" s="298"/>
      <c r="L174" s="34"/>
      <c r="M174" s="246"/>
      <c r="N174" s="40"/>
      <c r="O174" s="243"/>
      <c r="P174" s="130" t="s">
        <v>25</v>
      </c>
      <c r="Q174" s="35"/>
      <c r="R174" s="35"/>
      <c r="S174" s="296"/>
      <c r="T174" s="42" t="s">
        <v>15</v>
      </c>
      <c r="U174" s="37" t="s">
        <v>58</v>
      </c>
      <c r="V174" s="38"/>
      <c r="W174" s="128" t="s">
        <v>27</v>
      </c>
      <c r="X174" s="300" t="s">
        <v>1638</v>
      </c>
      <c r="Y174" s="298"/>
      <c r="Z174" s="34"/>
      <c r="AA174" s="246"/>
    </row>
    <row r="175" spans="1:27" s="41" customFormat="1" ht="12.75" customHeight="1">
      <c r="A175" s="243"/>
      <c r="B175" s="299" t="s">
        <v>1640</v>
      </c>
      <c r="C175" s="35"/>
      <c r="D175" s="35"/>
      <c r="E175" s="296"/>
      <c r="F175" s="42" t="s">
        <v>16</v>
      </c>
      <c r="G175" s="37" t="s">
        <v>321</v>
      </c>
      <c r="H175" s="46"/>
      <c r="I175" s="128" t="s">
        <v>30</v>
      </c>
      <c r="J175" s="300" t="s">
        <v>1641</v>
      </c>
      <c r="K175" s="300"/>
      <c r="L175" s="34"/>
      <c r="M175" s="246"/>
      <c r="N175" s="40"/>
      <c r="O175" s="243"/>
      <c r="P175" s="299" t="s">
        <v>1670</v>
      </c>
      <c r="Q175" s="35"/>
      <c r="R175" s="35"/>
      <c r="S175" s="296"/>
      <c r="T175" s="42" t="s">
        <v>16</v>
      </c>
      <c r="U175" s="37" t="s">
        <v>1010</v>
      </c>
      <c r="V175" s="46"/>
      <c r="W175" s="128" t="s">
        <v>30</v>
      </c>
      <c r="X175" s="300" t="s">
        <v>1642</v>
      </c>
      <c r="Y175" s="300"/>
      <c r="Z175" s="34"/>
      <c r="AA175" s="246"/>
    </row>
    <row r="176" spans="1:27" s="41" customFormat="1" ht="12.75" customHeight="1">
      <c r="A176" s="259"/>
      <c r="B176" s="45"/>
      <c r="C176" s="45"/>
      <c r="D176" s="45"/>
      <c r="E176" s="296"/>
      <c r="F176" s="36" t="s">
        <v>18</v>
      </c>
      <c r="G176" s="251" t="s">
        <v>1036</v>
      </c>
      <c r="H176" s="45"/>
      <c r="I176" s="134" t="s">
        <v>31</v>
      </c>
      <c r="J176" s="301" t="s">
        <v>1643</v>
      </c>
      <c r="K176" s="301"/>
      <c r="L176" s="45"/>
      <c r="M176" s="302"/>
      <c r="N176" s="48"/>
      <c r="O176" s="259"/>
      <c r="P176" s="45"/>
      <c r="Q176" s="45"/>
      <c r="R176" s="45"/>
      <c r="S176" s="296"/>
      <c r="T176" s="36" t="s">
        <v>18</v>
      </c>
      <c r="U176" s="251" t="s">
        <v>1473</v>
      </c>
      <c r="V176" s="45"/>
      <c r="W176" s="134" t="s">
        <v>31</v>
      </c>
      <c r="X176" s="301" t="s">
        <v>1644</v>
      </c>
      <c r="Y176" s="301"/>
      <c r="Z176" s="45"/>
      <c r="AA176" s="302"/>
    </row>
    <row r="177" spans="1:27" ht="4.5" customHeight="1">
      <c r="A177" s="260"/>
      <c r="B177" s="261"/>
      <c r="C177" s="303"/>
      <c r="D177" s="304"/>
      <c r="E177" s="263"/>
      <c r="F177" s="264"/>
      <c r="G177" s="265"/>
      <c r="H177" s="266"/>
      <c r="I177" s="266"/>
      <c r="J177" s="304"/>
      <c r="K177" s="303"/>
      <c r="L177" s="261"/>
      <c r="M177" s="267"/>
      <c r="O177" s="260"/>
      <c r="P177" s="261"/>
      <c r="Q177" s="303"/>
      <c r="R177" s="304"/>
      <c r="S177" s="263"/>
      <c r="T177" s="264"/>
      <c r="U177" s="265"/>
      <c r="V177" s="266"/>
      <c r="W177" s="266"/>
      <c r="X177" s="304"/>
      <c r="Y177" s="303"/>
      <c r="Z177" s="261"/>
      <c r="AA177" s="267"/>
    </row>
    <row r="178" spans="1:27" ht="12.75" customHeight="1">
      <c r="A178" s="146"/>
      <c r="B178" s="146" t="s">
        <v>32</v>
      </c>
      <c r="C178" s="147"/>
      <c r="D178" s="147"/>
      <c r="E178" s="148" t="s">
        <v>33</v>
      </c>
      <c r="F178" s="148" t="s">
        <v>34</v>
      </c>
      <c r="G178" s="148" t="s">
        <v>35</v>
      </c>
      <c r="H178" s="149" t="s">
        <v>36</v>
      </c>
      <c r="I178" s="150"/>
      <c r="J178" s="147" t="s">
        <v>37</v>
      </c>
      <c r="K178" s="147" t="s">
        <v>37</v>
      </c>
      <c r="L178" s="148" t="s">
        <v>32</v>
      </c>
      <c r="M178" s="146" t="s">
        <v>38</v>
      </c>
      <c r="N178" s="28">
        <v>150</v>
      </c>
      <c r="O178" s="146"/>
      <c r="P178" s="146" t="s">
        <v>32</v>
      </c>
      <c r="Q178" s="147"/>
      <c r="R178" s="147"/>
      <c r="S178" s="148" t="s">
        <v>33</v>
      </c>
      <c r="T178" s="148" t="s">
        <v>34</v>
      </c>
      <c r="U178" s="148" t="s">
        <v>35</v>
      </c>
      <c r="V178" s="149" t="s">
        <v>36</v>
      </c>
      <c r="W178" s="150"/>
      <c r="X178" s="147" t="s">
        <v>37</v>
      </c>
      <c r="Y178" s="147" t="s">
        <v>37</v>
      </c>
      <c r="Z178" s="148" t="s">
        <v>32</v>
      </c>
      <c r="AA178" s="151" t="s">
        <v>38</v>
      </c>
    </row>
    <row r="179" spans="1:27" ht="12.75">
      <c r="A179" s="152" t="s">
        <v>38</v>
      </c>
      <c r="B179" s="152" t="s">
        <v>39</v>
      </c>
      <c r="C179" s="153" t="s">
        <v>40</v>
      </c>
      <c r="D179" s="153" t="s">
        <v>40</v>
      </c>
      <c r="E179" s="154" t="s">
        <v>41</v>
      </c>
      <c r="F179" s="154" t="s">
        <v>42</v>
      </c>
      <c r="G179" s="154"/>
      <c r="H179" s="155" t="s">
        <v>40</v>
      </c>
      <c r="I179" s="155" t="s">
        <v>37</v>
      </c>
      <c r="J179" s="153"/>
      <c r="K179" s="153"/>
      <c r="L179" s="152" t="s">
        <v>39</v>
      </c>
      <c r="M179" s="152"/>
      <c r="N179" s="28">
        <v>150</v>
      </c>
      <c r="O179" s="152" t="s">
        <v>38</v>
      </c>
      <c r="P179" s="152" t="s">
        <v>39</v>
      </c>
      <c r="Q179" s="153" t="s">
        <v>40</v>
      </c>
      <c r="R179" s="153" t="s">
        <v>40</v>
      </c>
      <c r="S179" s="154" t="s">
        <v>41</v>
      </c>
      <c r="T179" s="154" t="s">
        <v>42</v>
      </c>
      <c r="U179" s="154"/>
      <c r="V179" s="155" t="s">
        <v>40</v>
      </c>
      <c r="W179" s="155" t="s">
        <v>37</v>
      </c>
      <c r="X179" s="153"/>
      <c r="Y179" s="153"/>
      <c r="Z179" s="152" t="s">
        <v>39</v>
      </c>
      <c r="AA179" s="156"/>
    </row>
    <row r="180" spans="1:27" ht="16.5" customHeight="1">
      <c r="A180" s="157">
        <v>-9</v>
      </c>
      <c r="B180" s="158">
        <v>0</v>
      </c>
      <c r="C180" s="164">
        <v>12</v>
      </c>
      <c r="D180" s="164">
        <v>3</v>
      </c>
      <c r="E180" s="222" t="s">
        <v>43</v>
      </c>
      <c r="F180" s="161" t="s">
        <v>30</v>
      </c>
      <c r="G180" s="172">
        <v>9</v>
      </c>
      <c r="H180" s="163"/>
      <c r="I180" s="163">
        <v>400</v>
      </c>
      <c r="J180" s="164">
        <v>5</v>
      </c>
      <c r="K180" s="164">
        <v>13</v>
      </c>
      <c r="L180" s="305">
        <v>6</v>
      </c>
      <c r="M180" s="166">
        <v>9</v>
      </c>
      <c r="N180" s="28"/>
      <c r="O180" s="157">
        <v>0</v>
      </c>
      <c r="P180" s="158">
        <v>3</v>
      </c>
      <c r="Q180" s="164">
        <v>8</v>
      </c>
      <c r="R180" s="164">
        <v>16</v>
      </c>
      <c r="S180" s="219" t="s">
        <v>303</v>
      </c>
      <c r="T180" s="161" t="s">
        <v>30</v>
      </c>
      <c r="U180" s="172">
        <v>8</v>
      </c>
      <c r="V180" s="163">
        <v>200</v>
      </c>
      <c r="W180" s="163"/>
      <c r="X180" s="164">
        <v>9</v>
      </c>
      <c r="Y180" s="164">
        <v>1</v>
      </c>
      <c r="Z180" s="305">
        <v>3</v>
      </c>
      <c r="AA180" s="217">
        <v>0</v>
      </c>
    </row>
    <row r="181" spans="1:27" ht="16.5" customHeight="1">
      <c r="A181" s="157">
        <v>0.75</v>
      </c>
      <c r="B181" s="158">
        <v>3</v>
      </c>
      <c r="C181" s="164">
        <v>14</v>
      </c>
      <c r="D181" s="164">
        <v>2</v>
      </c>
      <c r="E181" s="222" t="s">
        <v>43</v>
      </c>
      <c r="F181" s="161" t="s">
        <v>30</v>
      </c>
      <c r="G181" s="172">
        <v>8</v>
      </c>
      <c r="H181" s="163">
        <v>50</v>
      </c>
      <c r="I181" s="163"/>
      <c r="J181" s="164">
        <v>10</v>
      </c>
      <c r="K181" s="164">
        <v>8</v>
      </c>
      <c r="L181" s="305">
        <v>3</v>
      </c>
      <c r="M181" s="166">
        <v>-0.75</v>
      </c>
      <c r="N181" s="28"/>
      <c r="O181" s="157">
        <v>2.75</v>
      </c>
      <c r="P181" s="158">
        <v>5.666666666666667</v>
      </c>
      <c r="Q181" s="164">
        <v>15</v>
      </c>
      <c r="R181" s="164">
        <v>11</v>
      </c>
      <c r="S181" s="219" t="s">
        <v>303</v>
      </c>
      <c r="T181" s="161" t="s">
        <v>30</v>
      </c>
      <c r="U181" s="172">
        <v>7</v>
      </c>
      <c r="V181" s="163">
        <v>300</v>
      </c>
      <c r="W181" s="163"/>
      <c r="X181" s="164">
        <v>7</v>
      </c>
      <c r="Y181" s="164">
        <v>10</v>
      </c>
      <c r="Z181" s="305">
        <v>0.33333333333333304</v>
      </c>
      <c r="AA181" s="217">
        <v>-2.75</v>
      </c>
    </row>
    <row r="182" spans="1:27" ht="16.5" customHeight="1">
      <c r="A182" s="157">
        <v>0.75</v>
      </c>
      <c r="B182" s="158">
        <v>3</v>
      </c>
      <c r="C182" s="164">
        <v>9</v>
      </c>
      <c r="D182" s="164">
        <v>6</v>
      </c>
      <c r="E182" s="222" t="s">
        <v>43</v>
      </c>
      <c r="F182" s="161" t="s">
        <v>30</v>
      </c>
      <c r="G182" s="172">
        <v>8</v>
      </c>
      <c r="H182" s="163">
        <v>50</v>
      </c>
      <c r="I182" s="163"/>
      <c r="J182" s="164">
        <v>7</v>
      </c>
      <c r="K182" s="164">
        <v>1</v>
      </c>
      <c r="L182" s="305">
        <v>3</v>
      </c>
      <c r="M182" s="166">
        <v>-0.75</v>
      </c>
      <c r="N182" s="28"/>
      <c r="O182" s="157">
        <v>-2.75</v>
      </c>
      <c r="P182" s="158">
        <v>0.3333333333333333</v>
      </c>
      <c r="Q182" s="164">
        <v>4</v>
      </c>
      <c r="R182" s="164">
        <v>5</v>
      </c>
      <c r="S182" s="219" t="s">
        <v>305</v>
      </c>
      <c r="T182" s="161" t="s">
        <v>30</v>
      </c>
      <c r="U182" s="172">
        <v>8</v>
      </c>
      <c r="V182" s="163">
        <v>100</v>
      </c>
      <c r="W182" s="163"/>
      <c r="X182" s="164">
        <v>12</v>
      </c>
      <c r="Y182" s="164">
        <v>13</v>
      </c>
      <c r="Z182" s="305">
        <v>5.666666666666667</v>
      </c>
      <c r="AA182" s="217">
        <v>2.75</v>
      </c>
    </row>
    <row r="183" spans="1:27" ht="16.5" customHeight="1">
      <c r="A183" s="157">
        <v>4.5</v>
      </c>
      <c r="B183" s="158">
        <v>6</v>
      </c>
      <c r="C183" s="164">
        <v>15</v>
      </c>
      <c r="D183" s="164">
        <v>16</v>
      </c>
      <c r="E183" s="219" t="s">
        <v>303</v>
      </c>
      <c r="F183" s="161" t="s">
        <v>31</v>
      </c>
      <c r="G183" s="172">
        <v>6</v>
      </c>
      <c r="H183" s="163">
        <v>200</v>
      </c>
      <c r="I183" s="163"/>
      <c r="J183" s="164">
        <v>4</v>
      </c>
      <c r="K183" s="164">
        <v>11</v>
      </c>
      <c r="L183" s="305">
        <v>0</v>
      </c>
      <c r="M183" s="166">
        <v>-4.5</v>
      </c>
      <c r="N183" s="28"/>
      <c r="O183" s="166">
        <v>0</v>
      </c>
      <c r="P183" s="307">
        <v>3</v>
      </c>
      <c r="Q183" s="308" t="s">
        <v>1522</v>
      </c>
      <c r="R183" s="308" t="s">
        <v>1522</v>
      </c>
      <c r="S183" s="222"/>
      <c r="T183" s="161"/>
      <c r="U183" s="172"/>
      <c r="V183" s="309">
        <v>0.5</v>
      </c>
      <c r="W183" s="309">
        <v>0.5</v>
      </c>
      <c r="X183" s="308" t="s">
        <v>1522</v>
      </c>
      <c r="Y183" s="308" t="s">
        <v>1522</v>
      </c>
      <c r="Z183" s="305">
        <v>3</v>
      </c>
      <c r="AA183" s="217">
        <v>0</v>
      </c>
    </row>
    <row r="184" spans="1:27" s="41" customFormat="1" ht="9.75" customHeight="1">
      <c r="A184" s="226"/>
      <c r="B184" s="227"/>
      <c r="C184" s="310"/>
      <c r="D184" s="311"/>
      <c r="E184" s="50"/>
      <c r="F184" s="51"/>
      <c r="G184" s="52"/>
      <c r="H184" s="53"/>
      <c r="I184" s="53"/>
      <c r="J184" s="311"/>
      <c r="K184" s="310"/>
      <c r="L184" s="227"/>
      <c r="M184" s="226"/>
      <c r="N184" s="28"/>
      <c r="O184" s="226"/>
      <c r="P184" s="227"/>
      <c r="Q184" s="310"/>
      <c r="R184" s="311"/>
      <c r="S184" s="50"/>
      <c r="T184" s="51"/>
      <c r="U184" s="52"/>
      <c r="V184" s="53"/>
      <c r="W184" s="53"/>
      <c r="X184" s="311"/>
      <c r="Y184" s="310"/>
      <c r="Z184" s="227"/>
      <c r="AA184" s="226"/>
    </row>
    <row r="185" spans="1:27" ht="14.25">
      <c r="A185" s="20"/>
      <c r="B185" s="21" t="s">
        <v>5</v>
      </c>
      <c r="C185" s="287"/>
      <c r="D185" s="288"/>
      <c r="E185" s="21"/>
      <c r="F185" s="23" t="s">
        <v>398</v>
      </c>
      <c r="G185" s="24"/>
      <c r="H185" s="25" t="s">
        <v>7</v>
      </c>
      <c r="I185" s="25"/>
      <c r="J185" s="289"/>
      <c r="K185" s="290"/>
      <c r="L185" s="26" t="s">
        <v>8</v>
      </c>
      <c r="M185" s="27"/>
      <c r="N185" s="28">
        <v>150</v>
      </c>
      <c r="O185" s="20"/>
      <c r="P185" s="21" t="s">
        <v>5</v>
      </c>
      <c r="Q185" s="287"/>
      <c r="R185" s="288"/>
      <c r="S185" s="21"/>
      <c r="T185" s="23" t="s">
        <v>399</v>
      </c>
      <c r="U185" s="24"/>
      <c r="V185" s="25" t="s">
        <v>7</v>
      </c>
      <c r="W185" s="25"/>
      <c r="X185" s="289"/>
      <c r="Y185" s="290"/>
      <c r="Z185" s="26" t="s">
        <v>10</v>
      </c>
      <c r="AA185" s="27"/>
    </row>
    <row r="186" spans="1:27" ht="12.75">
      <c r="A186" s="30"/>
      <c r="B186" s="30"/>
      <c r="C186" s="291"/>
      <c r="D186" s="291"/>
      <c r="E186" s="32"/>
      <c r="F186" s="32"/>
      <c r="G186" s="32"/>
      <c r="H186" s="33" t="s">
        <v>11</v>
      </c>
      <c r="I186" s="33"/>
      <c r="J186" s="289"/>
      <c r="K186" s="290"/>
      <c r="L186" s="26" t="s">
        <v>12</v>
      </c>
      <c r="M186" s="27"/>
      <c r="N186" s="28">
        <v>150</v>
      </c>
      <c r="O186" s="30"/>
      <c r="P186" s="30"/>
      <c r="Q186" s="291"/>
      <c r="R186" s="291"/>
      <c r="S186" s="32"/>
      <c r="T186" s="32"/>
      <c r="U186" s="32"/>
      <c r="V186" s="33" t="s">
        <v>11</v>
      </c>
      <c r="W186" s="33"/>
      <c r="X186" s="289"/>
      <c r="Y186" s="290"/>
      <c r="Z186" s="26" t="s">
        <v>13</v>
      </c>
      <c r="AA186" s="27"/>
    </row>
    <row r="187" spans="1:27" ht="4.5" customHeight="1">
      <c r="A187" s="235"/>
      <c r="B187" s="236"/>
      <c r="C187" s="292"/>
      <c r="D187" s="293"/>
      <c r="E187" s="238"/>
      <c r="F187" s="239"/>
      <c r="G187" s="240"/>
      <c r="H187" s="241"/>
      <c r="I187" s="241"/>
      <c r="J187" s="293"/>
      <c r="K187" s="292"/>
      <c r="L187" s="236"/>
      <c r="M187" s="242"/>
      <c r="N187" s="28"/>
      <c r="O187" s="235"/>
      <c r="P187" s="236"/>
      <c r="Q187" s="292"/>
      <c r="R187" s="293"/>
      <c r="S187" s="238"/>
      <c r="T187" s="239"/>
      <c r="U187" s="240"/>
      <c r="V187" s="241"/>
      <c r="W187" s="241"/>
      <c r="X187" s="294"/>
      <c r="Y187" s="292"/>
      <c r="Z187" s="241"/>
      <c r="AA187" s="242"/>
    </row>
    <row r="188" spans="1:27" s="41" customFormat="1" ht="12.75" customHeight="1">
      <c r="A188" s="295"/>
      <c r="B188" s="34"/>
      <c r="C188" s="35"/>
      <c r="D188" s="35"/>
      <c r="E188" s="296"/>
      <c r="F188" s="36" t="s">
        <v>14</v>
      </c>
      <c r="G188" s="37" t="s">
        <v>453</v>
      </c>
      <c r="H188" s="38"/>
      <c r="I188" s="39"/>
      <c r="J188" s="44"/>
      <c r="K188" s="44"/>
      <c r="L188" s="34"/>
      <c r="M188" s="246"/>
      <c r="N188" s="40"/>
      <c r="O188" s="295"/>
      <c r="P188" s="34"/>
      <c r="Q188" s="35"/>
      <c r="R188" s="35"/>
      <c r="S188" s="296"/>
      <c r="T188" s="36" t="s">
        <v>14</v>
      </c>
      <c r="U188" s="249" t="s">
        <v>1146</v>
      </c>
      <c r="V188" s="38"/>
      <c r="W188" s="39"/>
      <c r="X188" s="44"/>
      <c r="Y188" s="44"/>
      <c r="Z188" s="34"/>
      <c r="AA188" s="246"/>
    </row>
    <row r="189" spans="1:27" s="41" customFormat="1" ht="12.75" customHeight="1">
      <c r="A189" s="243"/>
      <c r="B189" s="34"/>
      <c r="C189" s="35"/>
      <c r="D189" s="35"/>
      <c r="E189" s="296"/>
      <c r="F189" s="42" t="s">
        <v>15</v>
      </c>
      <c r="G189" s="37" t="s">
        <v>1645</v>
      </c>
      <c r="H189" s="43"/>
      <c r="I189" s="44"/>
      <c r="J189" s="44"/>
      <c r="K189" s="44"/>
      <c r="L189" s="34"/>
      <c r="M189" s="246"/>
      <c r="N189" s="40"/>
      <c r="O189" s="243"/>
      <c r="P189" s="34"/>
      <c r="Q189" s="35"/>
      <c r="R189" s="35"/>
      <c r="S189" s="296"/>
      <c r="T189" s="42" t="s">
        <v>15</v>
      </c>
      <c r="U189" s="37" t="s">
        <v>1646</v>
      </c>
      <c r="V189" s="43"/>
      <c r="W189" s="44"/>
      <c r="X189" s="44"/>
      <c r="Y189" s="44"/>
      <c r="Z189" s="34"/>
      <c r="AA189" s="246"/>
    </row>
    <row r="190" spans="1:27" s="41" customFormat="1" ht="12.75" customHeight="1">
      <c r="A190" s="243"/>
      <c r="B190" s="34"/>
      <c r="C190" s="35"/>
      <c r="D190" s="35"/>
      <c r="E190" s="296"/>
      <c r="F190" s="42" t="s">
        <v>16</v>
      </c>
      <c r="G190" s="37" t="s">
        <v>798</v>
      </c>
      <c r="H190" s="38"/>
      <c r="I190" s="44"/>
      <c r="J190" s="44"/>
      <c r="K190" s="44"/>
      <c r="L190" s="34"/>
      <c r="M190" s="246"/>
      <c r="N190" s="40"/>
      <c r="O190" s="243"/>
      <c r="P190" s="34"/>
      <c r="Q190" s="35"/>
      <c r="R190" s="35"/>
      <c r="S190" s="296"/>
      <c r="T190" s="42" t="s">
        <v>16</v>
      </c>
      <c r="U190" s="37" t="s">
        <v>1027</v>
      </c>
      <c r="V190" s="38"/>
      <c r="W190" s="44"/>
      <c r="X190" s="44"/>
      <c r="Y190" s="44"/>
      <c r="Z190" s="34"/>
      <c r="AA190" s="246"/>
    </row>
    <row r="191" spans="1:27" s="41" customFormat="1" ht="12.75" customHeight="1">
      <c r="A191" s="243"/>
      <c r="B191" s="34"/>
      <c r="C191" s="35"/>
      <c r="D191" s="35"/>
      <c r="E191" s="296"/>
      <c r="F191" s="36" t="s">
        <v>18</v>
      </c>
      <c r="G191" s="249" t="s">
        <v>1647</v>
      </c>
      <c r="H191" s="38"/>
      <c r="I191" s="44"/>
      <c r="J191" s="44"/>
      <c r="K191" s="44"/>
      <c r="L191" s="34"/>
      <c r="M191" s="246"/>
      <c r="N191" s="40"/>
      <c r="O191" s="243"/>
      <c r="P191" s="34"/>
      <c r="Q191" s="35"/>
      <c r="R191" s="35"/>
      <c r="S191" s="296"/>
      <c r="T191" s="36" t="s">
        <v>18</v>
      </c>
      <c r="U191" s="37" t="s">
        <v>54</v>
      </c>
      <c r="V191" s="38"/>
      <c r="W191" s="44"/>
      <c r="X191" s="44"/>
      <c r="Y191" s="44"/>
      <c r="Z191" s="34"/>
      <c r="AA191" s="246"/>
    </row>
    <row r="192" spans="1:27" s="41" customFormat="1" ht="12.75" customHeight="1">
      <c r="A192" s="117" t="s">
        <v>14</v>
      </c>
      <c r="B192" s="251" t="s">
        <v>562</v>
      </c>
      <c r="C192" s="35"/>
      <c r="D192" s="35"/>
      <c r="E192" s="296"/>
      <c r="G192" s="38"/>
      <c r="H192" s="36" t="s">
        <v>14</v>
      </c>
      <c r="I192" s="253" t="s">
        <v>732</v>
      </c>
      <c r="J192" s="38"/>
      <c r="K192" s="38"/>
      <c r="L192" s="46"/>
      <c r="M192" s="246"/>
      <c r="N192" s="40"/>
      <c r="O192" s="117" t="s">
        <v>14</v>
      </c>
      <c r="P192" s="251" t="s">
        <v>1648</v>
      </c>
      <c r="Q192" s="35"/>
      <c r="R192" s="35"/>
      <c r="S192" s="296"/>
      <c r="U192" s="38"/>
      <c r="V192" s="36" t="s">
        <v>14</v>
      </c>
      <c r="W192" s="253" t="s">
        <v>1414</v>
      </c>
      <c r="X192" s="38"/>
      <c r="Y192" s="38"/>
      <c r="Z192" s="46"/>
      <c r="AA192" s="246"/>
    </row>
    <row r="193" spans="1:27" s="41" customFormat="1" ht="12.75" customHeight="1">
      <c r="A193" s="121" t="s">
        <v>15</v>
      </c>
      <c r="B193" s="251" t="s">
        <v>55</v>
      </c>
      <c r="C193" s="47"/>
      <c r="D193" s="47"/>
      <c r="E193" s="296"/>
      <c r="G193" s="44"/>
      <c r="H193" s="42" t="s">
        <v>15</v>
      </c>
      <c r="I193" s="252" t="s">
        <v>1124</v>
      </c>
      <c r="J193" s="38"/>
      <c r="K193" s="38"/>
      <c r="L193" s="46"/>
      <c r="M193" s="246"/>
      <c r="N193" s="40"/>
      <c r="O193" s="121" t="s">
        <v>15</v>
      </c>
      <c r="P193" s="251" t="s">
        <v>1297</v>
      </c>
      <c r="Q193" s="47"/>
      <c r="R193" s="47"/>
      <c r="S193" s="296"/>
      <c r="U193" s="44"/>
      <c r="V193" s="42" t="s">
        <v>15</v>
      </c>
      <c r="W193" s="253" t="s">
        <v>171</v>
      </c>
      <c r="X193" s="38"/>
      <c r="Y193" s="38"/>
      <c r="Z193" s="46"/>
      <c r="AA193" s="246"/>
    </row>
    <row r="194" spans="1:27" s="41" customFormat="1" ht="12.75" customHeight="1">
      <c r="A194" s="121" t="s">
        <v>16</v>
      </c>
      <c r="B194" s="251" t="s">
        <v>382</v>
      </c>
      <c r="C194" s="35"/>
      <c r="D194" s="35"/>
      <c r="E194" s="296"/>
      <c r="G194" s="44"/>
      <c r="H194" s="42" t="s">
        <v>16</v>
      </c>
      <c r="I194" s="253" t="s">
        <v>576</v>
      </c>
      <c r="J194" s="38"/>
      <c r="K194" s="38"/>
      <c r="L194" s="38"/>
      <c r="M194" s="246"/>
      <c r="N194" s="40"/>
      <c r="O194" s="121" t="s">
        <v>16</v>
      </c>
      <c r="P194" s="251" t="s">
        <v>1649</v>
      </c>
      <c r="Q194" s="35"/>
      <c r="R194" s="35"/>
      <c r="S194" s="296"/>
      <c r="U194" s="44"/>
      <c r="V194" s="42" t="s">
        <v>16</v>
      </c>
      <c r="W194" s="253" t="s">
        <v>178</v>
      </c>
      <c r="X194" s="38"/>
      <c r="Y194" s="38"/>
      <c r="Z194" s="38"/>
      <c r="AA194" s="246"/>
    </row>
    <row r="195" spans="1:27" s="41" customFormat="1" ht="12.75" customHeight="1">
      <c r="A195" s="117" t="s">
        <v>18</v>
      </c>
      <c r="B195" s="251" t="s">
        <v>590</v>
      </c>
      <c r="C195" s="47"/>
      <c r="D195" s="47"/>
      <c r="E195" s="296"/>
      <c r="G195" s="38"/>
      <c r="H195" s="36" t="s">
        <v>18</v>
      </c>
      <c r="I195" s="253" t="s">
        <v>1650</v>
      </c>
      <c r="J195" s="124" t="s">
        <v>154</v>
      </c>
      <c r="K195" s="124"/>
      <c r="L195" s="46"/>
      <c r="M195" s="246"/>
      <c r="N195" s="40"/>
      <c r="O195" s="117" t="s">
        <v>18</v>
      </c>
      <c r="P195" s="251" t="s">
        <v>88</v>
      </c>
      <c r="Q195" s="47"/>
      <c r="R195" s="47"/>
      <c r="S195" s="296"/>
      <c r="U195" s="38"/>
      <c r="V195" s="36" t="s">
        <v>18</v>
      </c>
      <c r="W195" s="253" t="s">
        <v>1651</v>
      </c>
      <c r="X195" s="124" t="s">
        <v>154</v>
      </c>
      <c r="Y195" s="124"/>
      <c r="Z195" s="46"/>
      <c r="AA195" s="246"/>
    </row>
    <row r="196" spans="1:27" s="41" customFormat="1" ht="12.75" customHeight="1">
      <c r="A196" s="297"/>
      <c r="B196" s="47"/>
      <c r="C196" s="47"/>
      <c r="D196" s="47"/>
      <c r="E196" s="296"/>
      <c r="F196" s="36" t="s">
        <v>14</v>
      </c>
      <c r="G196" s="37" t="s">
        <v>91</v>
      </c>
      <c r="H196" s="38"/>
      <c r="I196" s="128" t="s">
        <v>23</v>
      </c>
      <c r="J196" s="300" t="s">
        <v>1652</v>
      </c>
      <c r="K196" s="298"/>
      <c r="L196" s="46"/>
      <c r="M196" s="246"/>
      <c r="N196" s="40"/>
      <c r="O196" s="297"/>
      <c r="P196" s="47"/>
      <c r="Q196" s="47"/>
      <c r="R196" s="47"/>
      <c r="S196" s="296"/>
      <c r="T196" s="36" t="s">
        <v>14</v>
      </c>
      <c r="U196" s="37" t="s">
        <v>1653</v>
      </c>
      <c r="V196" s="38"/>
      <c r="W196" s="128" t="s">
        <v>23</v>
      </c>
      <c r="X196" s="300" t="s">
        <v>1654</v>
      </c>
      <c r="Y196" s="298"/>
      <c r="Z196" s="46"/>
      <c r="AA196" s="246"/>
    </row>
    <row r="197" spans="1:27" s="41" customFormat="1" ht="12.75" customHeight="1">
      <c r="A197" s="243"/>
      <c r="B197" s="130" t="s">
        <v>25</v>
      </c>
      <c r="C197" s="35"/>
      <c r="D197" s="35"/>
      <c r="E197" s="296"/>
      <c r="F197" s="42" t="s">
        <v>15</v>
      </c>
      <c r="G197" s="37" t="s">
        <v>1535</v>
      </c>
      <c r="H197" s="38"/>
      <c r="I197" s="128" t="s">
        <v>27</v>
      </c>
      <c r="J197" s="300" t="s">
        <v>1652</v>
      </c>
      <c r="K197" s="298"/>
      <c r="L197" s="34"/>
      <c r="M197" s="246"/>
      <c r="N197" s="40"/>
      <c r="O197" s="243"/>
      <c r="P197" s="130" t="s">
        <v>25</v>
      </c>
      <c r="Q197" s="35"/>
      <c r="R197" s="35"/>
      <c r="S197" s="296"/>
      <c r="T197" s="42" t="s">
        <v>15</v>
      </c>
      <c r="U197" s="37" t="s">
        <v>150</v>
      </c>
      <c r="V197" s="38"/>
      <c r="W197" s="128" t="s">
        <v>27</v>
      </c>
      <c r="X197" s="300" t="s">
        <v>1654</v>
      </c>
      <c r="Y197" s="298"/>
      <c r="Z197" s="34"/>
      <c r="AA197" s="246"/>
    </row>
    <row r="198" spans="1:27" s="41" customFormat="1" ht="12.75" customHeight="1">
      <c r="A198" s="243"/>
      <c r="B198" s="299" t="s">
        <v>1655</v>
      </c>
      <c r="C198" s="35"/>
      <c r="D198" s="35"/>
      <c r="E198" s="296"/>
      <c r="F198" s="42" t="s">
        <v>16</v>
      </c>
      <c r="G198" s="37" t="s">
        <v>1088</v>
      </c>
      <c r="H198" s="46"/>
      <c r="I198" s="128" t="s">
        <v>30</v>
      </c>
      <c r="J198" s="300" t="s">
        <v>1656</v>
      </c>
      <c r="K198" s="300"/>
      <c r="L198" s="34"/>
      <c r="M198" s="246"/>
      <c r="N198" s="40"/>
      <c r="O198" s="243"/>
      <c r="P198" s="299" t="s">
        <v>367</v>
      </c>
      <c r="Q198" s="35"/>
      <c r="R198" s="35"/>
      <c r="S198" s="296"/>
      <c r="T198" s="42" t="s">
        <v>16</v>
      </c>
      <c r="U198" s="37" t="s">
        <v>99</v>
      </c>
      <c r="V198" s="46"/>
      <c r="W198" s="128" t="s">
        <v>30</v>
      </c>
      <c r="X198" s="300" t="s">
        <v>1657</v>
      </c>
      <c r="Y198" s="300"/>
      <c r="Z198" s="34"/>
      <c r="AA198" s="246"/>
    </row>
    <row r="199" spans="1:27" s="41" customFormat="1" ht="12.75" customHeight="1">
      <c r="A199" s="259"/>
      <c r="B199" s="45"/>
      <c r="C199" s="45"/>
      <c r="D199" s="45"/>
      <c r="E199" s="296"/>
      <c r="F199" s="36" t="s">
        <v>18</v>
      </c>
      <c r="G199" s="251" t="s">
        <v>557</v>
      </c>
      <c r="H199" s="45"/>
      <c r="I199" s="134" t="s">
        <v>31</v>
      </c>
      <c r="J199" s="301" t="s">
        <v>1656</v>
      </c>
      <c r="K199" s="301"/>
      <c r="L199" s="45"/>
      <c r="M199" s="302"/>
      <c r="N199" s="48"/>
      <c r="O199" s="259"/>
      <c r="P199" s="45"/>
      <c r="Q199" s="45"/>
      <c r="R199" s="45"/>
      <c r="S199" s="296"/>
      <c r="T199" s="36" t="s">
        <v>18</v>
      </c>
      <c r="U199" s="251" t="s">
        <v>1658</v>
      </c>
      <c r="V199" s="45"/>
      <c r="W199" s="134" t="s">
        <v>31</v>
      </c>
      <c r="X199" s="301" t="s">
        <v>1659</v>
      </c>
      <c r="Y199" s="301"/>
      <c r="Z199" s="45"/>
      <c r="AA199" s="302"/>
    </row>
    <row r="200" spans="1:27" ht="4.5" customHeight="1">
      <c r="A200" s="260"/>
      <c r="B200" s="261"/>
      <c r="C200" s="303"/>
      <c r="D200" s="304"/>
      <c r="E200" s="263"/>
      <c r="F200" s="264"/>
      <c r="G200" s="265"/>
      <c r="H200" s="266"/>
      <c r="I200" s="266"/>
      <c r="J200" s="304"/>
      <c r="K200" s="303"/>
      <c r="L200" s="261"/>
      <c r="M200" s="267"/>
      <c r="O200" s="260"/>
      <c r="P200" s="261"/>
      <c r="Q200" s="303"/>
      <c r="R200" s="304"/>
      <c r="S200" s="263"/>
      <c r="T200" s="264"/>
      <c r="U200" s="265"/>
      <c r="V200" s="266"/>
      <c r="W200" s="266"/>
      <c r="X200" s="304"/>
      <c r="Y200" s="303"/>
      <c r="Z200" s="261"/>
      <c r="AA200" s="267"/>
    </row>
    <row r="201" spans="1:27" ht="12.75" customHeight="1">
      <c r="A201" s="146"/>
      <c r="B201" s="146" t="s">
        <v>32</v>
      </c>
      <c r="C201" s="147"/>
      <c r="D201" s="147"/>
      <c r="E201" s="148" t="s">
        <v>33</v>
      </c>
      <c r="F201" s="148" t="s">
        <v>34</v>
      </c>
      <c r="G201" s="148" t="s">
        <v>35</v>
      </c>
      <c r="H201" s="149" t="s">
        <v>36</v>
      </c>
      <c r="I201" s="150"/>
      <c r="J201" s="147" t="s">
        <v>37</v>
      </c>
      <c r="K201" s="147" t="s">
        <v>37</v>
      </c>
      <c r="L201" s="148" t="s">
        <v>32</v>
      </c>
      <c r="M201" s="146" t="s">
        <v>38</v>
      </c>
      <c r="N201" s="28">
        <v>150</v>
      </c>
      <c r="O201" s="146"/>
      <c r="P201" s="146" t="s">
        <v>32</v>
      </c>
      <c r="Q201" s="147"/>
      <c r="R201" s="147"/>
      <c r="S201" s="148" t="s">
        <v>33</v>
      </c>
      <c r="T201" s="148" t="s">
        <v>34</v>
      </c>
      <c r="U201" s="148" t="s">
        <v>35</v>
      </c>
      <c r="V201" s="149" t="s">
        <v>36</v>
      </c>
      <c r="W201" s="150"/>
      <c r="X201" s="147" t="s">
        <v>37</v>
      </c>
      <c r="Y201" s="147" t="s">
        <v>37</v>
      </c>
      <c r="Z201" s="148" t="s">
        <v>32</v>
      </c>
      <c r="AA201" s="151" t="s">
        <v>38</v>
      </c>
    </row>
    <row r="202" spans="1:27" ht="12.75">
      <c r="A202" s="152" t="s">
        <v>38</v>
      </c>
      <c r="B202" s="152" t="s">
        <v>39</v>
      </c>
      <c r="C202" s="153" t="s">
        <v>40</v>
      </c>
      <c r="D202" s="153" t="s">
        <v>40</v>
      </c>
      <c r="E202" s="154" t="s">
        <v>41</v>
      </c>
      <c r="F202" s="154" t="s">
        <v>42</v>
      </c>
      <c r="G202" s="154"/>
      <c r="H202" s="155" t="s">
        <v>40</v>
      </c>
      <c r="I202" s="155" t="s">
        <v>37</v>
      </c>
      <c r="J202" s="153"/>
      <c r="K202" s="153"/>
      <c r="L202" s="152" t="s">
        <v>39</v>
      </c>
      <c r="M202" s="152"/>
      <c r="N202" s="28">
        <v>150</v>
      </c>
      <c r="O202" s="152" t="s">
        <v>38</v>
      </c>
      <c r="P202" s="152" t="s">
        <v>39</v>
      </c>
      <c r="Q202" s="153" t="s">
        <v>40</v>
      </c>
      <c r="R202" s="153" t="s">
        <v>40</v>
      </c>
      <c r="S202" s="154" t="s">
        <v>41</v>
      </c>
      <c r="T202" s="154" t="s">
        <v>42</v>
      </c>
      <c r="U202" s="154"/>
      <c r="V202" s="155" t="s">
        <v>40</v>
      </c>
      <c r="W202" s="155" t="s">
        <v>37</v>
      </c>
      <c r="X202" s="153"/>
      <c r="Y202" s="153"/>
      <c r="Z202" s="152" t="s">
        <v>39</v>
      </c>
      <c r="AA202" s="156"/>
    </row>
    <row r="203" spans="1:27" ht="16.5" customHeight="1">
      <c r="A203" s="157">
        <v>3</v>
      </c>
      <c r="B203" s="158">
        <v>5.666666666666667</v>
      </c>
      <c r="C203" s="164">
        <v>2</v>
      </c>
      <c r="D203" s="164">
        <v>6</v>
      </c>
      <c r="E203" s="219" t="s">
        <v>303</v>
      </c>
      <c r="F203" s="161" t="s">
        <v>27</v>
      </c>
      <c r="G203" s="172">
        <v>10</v>
      </c>
      <c r="H203" s="163">
        <v>420</v>
      </c>
      <c r="I203" s="163"/>
      <c r="J203" s="164">
        <v>3</v>
      </c>
      <c r="K203" s="164">
        <v>14</v>
      </c>
      <c r="L203" s="305">
        <v>0.33333333333333304</v>
      </c>
      <c r="M203" s="166">
        <v>-3</v>
      </c>
      <c r="N203" s="28"/>
      <c r="O203" s="157">
        <v>9</v>
      </c>
      <c r="P203" s="158">
        <v>5.666666666666667</v>
      </c>
      <c r="Q203" s="164">
        <v>15</v>
      </c>
      <c r="R203" s="164">
        <v>10</v>
      </c>
      <c r="S203" s="222" t="s">
        <v>43</v>
      </c>
      <c r="T203" s="161" t="s">
        <v>30</v>
      </c>
      <c r="U203" s="172">
        <v>8</v>
      </c>
      <c r="V203" s="163">
        <v>50</v>
      </c>
      <c r="W203" s="163"/>
      <c r="X203" s="164">
        <v>7</v>
      </c>
      <c r="Y203" s="164">
        <v>11</v>
      </c>
      <c r="Z203" s="305">
        <v>0.33333333333333304</v>
      </c>
      <c r="AA203" s="217">
        <v>-9</v>
      </c>
    </row>
    <row r="204" spans="1:27" ht="16.5" customHeight="1">
      <c r="A204" s="157">
        <v>2.25</v>
      </c>
      <c r="B204" s="158">
        <v>3</v>
      </c>
      <c r="C204" s="164">
        <v>1</v>
      </c>
      <c r="D204" s="164">
        <v>16</v>
      </c>
      <c r="E204" s="222" t="s">
        <v>43</v>
      </c>
      <c r="F204" s="161" t="s">
        <v>23</v>
      </c>
      <c r="G204" s="172">
        <v>9</v>
      </c>
      <c r="H204" s="163">
        <v>400</v>
      </c>
      <c r="I204" s="163"/>
      <c r="J204" s="164">
        <v>9</v>
      </c>
      <c r="K204" s="164">
        <v>8</v>
      </c>
      <c r="L204" s="305">
        <v>3</v>
      </c>
      <c r="M204" s="166">
        <v>-2.25</v>
      </c>
      <c r="N204" s="28"/>
      <c r="O204" s="157">
        <v>-9</v>
      </c>
      <c r="P204" s="158">
        <v>0.3333333333333333</v>
      </c>
      <c r="Q204" s="164">
        <v>16</v>
      </c>
      <c r="R204" s="164">
        <v>9</v>
      </c>
      <c r="S204" s="219" t="s">
        <v>510</v>
      </c>
      <c r="T204" s="161" t="s">
        <v>30</v>
      </c>
      <c r="U204" s="172">
        <v>12</v>
      </c>
      <c r="V204" s="163"/>
      <c r="W204" s="163">
        <v>980</v>
      </c>
      <c r="X204" s="164">
        <v>1</v>
      </c>
      <c r="Y204" s="164">
        <v>8</v>
      </c>
      <c r="Z204" s="305">
        <v>5.666666666666667</v>
      </c>
      <c r="AA204" s="217">
        <v>9</v>
      </c>
    </row>
    <row r="205" spans="1:27" ht="16.5" customHeight="1">
      <c r="A205" s="157">
        <v>-7.5</v>
      </c>
      <c r="B205" s="158">
        <v>0.3333333333333333</v>
      </c>
      <c r="C205" s="164">
        <v>13</v>
      </c>
      <c r="D205" s="164">
        <v>4</v>
      </c>
      <c r="E205" s="222" t="s">
        <v>43</v>
      </c>
      <c r="F205" s="161" t="s">
        <v>23</v>
      </c>
      <c r="G205" s="172">
        <v>8</v>
      </c>
      <c r="H205" s="163"/>
      <c r="I205" s="163">
        <v>50</v>
      </c>
      <c r="J205" s="164">
        <v>5</v>
      </c>
      <c r="K205" s="164">
        <v>12</v>
      </c>
      <c r="L205" s="305">
        <v>5.666666666666667</v>
      </c>
      <c r="M205" s="166">
        <v>7.5</v>
      </c>
      <c r="N205" s="28"/>
      <c r="O205" s="157">
        <v>0</v>
      </c>
      <c r="P205" s="158">
        <v>3</v>
      </c>
      <c r="Q205" s="164">
        <v>2</v>
      </c>
      <c r="R205" s="164">
        <v>3</v>
      </c>
      <c r="S205" s="219" t="s">
        <v>59</v>
      </c>
      <c r="T205" s="161" t="s">
        <v>30</v>
      </c>
      <c r="U205" s="172">
        <v>12</v>
      </c>
      <c r="V205" s="163"/>
      <c r="W205" s="163">
        <v>480</v>
      </c>
      <c r="X205" s="164">
        <v>6</v>
      </c>
      <c r="Y205" s="164">
        <v>14</v>
      </c>
      <c r="Z205" s="305">
        <v>3</v>
      </c>
      <c r="AA205" s="217">
        <v>0</v>
      </c>
    </row>
    <row r="206" spans="1:27" ht="16.5" customHeight="1">
      <c r="A206" s="166">
        <v>0</v>
      </c>
      <c r="B206" s="307">
        <v>3</v>
      </c>
      <c r="C206" s="308" t="s">
        <v>1522</v>
      </c>
      <c r="D206" s="308" t="s">
        <v>1522</v>
      </c>
      <c r="E206" s="222"/>
      <c r="F206" s="161"/>
      <c r="G206" s="172"/>
      <c r="H206" s="309">
        <v>0.5</v>
      </c>
      <c r="I206" s="309">
        <v>0.5</v>
      </c>
      <c r="J206" s="308" t="s">
        <v>1522</v>
      </c>
      <c r="K206" s="308" t="s">
        <v>1522</v>
      </c>
      <c r="L206" s="305">
        <v>3</v>
      </c>
      <c r="M206" s="166">
        <v>0</v>
      </c>
      <c r="N206" s="28"/>
      <c r="O206" s="166">
        <v>0</v>
      </c>
      <c r="P206" s="307">
        <v>3</v>
      </c>
      <c r="Q206" s="308" t="s">
        <v>1522</v>
      </c>
      <c r="R206" s="308" t="s">
        <v>1522</v>
      </c>
      <c r="S206" s="222"/>
      <c r="T206" s="161"/>
      <c r="U206" s="172"/>
      <c r="V206" s="309">
        <v>0.5</v>
      </c>
      <c r="W206" s="309">
        <v>0.5</v>
      </c>
      <c r="X206" s="308" t="s">
        <v>1522</v>
      </c>
      <c r="Y206" s="308" t="s">
        <v>1522</v>
      </c>
      <c r="Z206" s="305">
        <v>3</v>
      </c>
      <c r="AA206" s="217">
        <v>0</v>
      </c>
    </row>
    <row r="207" spans="1:27" s="41" customFormat="1" ht="30" customHeight="1">
      <c r="A207" s="29"/>
      <c r="B207" s="29"/>
      <c r="C207" s="306"/>
      <c r="D207" s="306"/>
      <c r="E207" s="29"/>
      <c r="F207" s="29"/>
      <c r="G207" s="29"/>
      <c r="H207" s="29"/>
      <c r="I207" s="29"/>
      <c r="J207" s="306"/>
      <c r="K207" s="290"/>
      <c r="L207" s="29"/>
      <c r="M207" s="27"/>
      <c r="N207" s="54"/>
      <c r="O207" s="29"/>
      <c r="P207" s="29"/>
      <c r="Q207" s="306"/>
      <c r="R207" s="306"/>
      <c r="S207" s="29"/>
      <c r="T207" s="29"/>
      <c r="U207" s="29"/>
      <c r="V207" s="29"/>
      <c r="W207" s="29"/>
      <c r="X207" s="306"/>
      <c r="Y207" s="306"/>
      <c r="Z207" s="29"/>
      <c r="AA207" s="29"/>
    </row>
    <row r="208" spans="1:27" s="41" customFormat="1" ht="14.25">
      <c r="A208" s="20"/>
      <c r="B208" s="21" t="s">
        <v>5</v>
      </c>
      <c r="C208" s="287"/>
      <c r="D208" s="288"/>
      <c r="E208" s="21"/>
      <c r="F208" s="23">
        <v>19</v>
      </c>
      <c r="G208" s="24"/>
      <c r="H208" s="25" t="s">
        <v>7</v>
      </c>
      <c r="I208" s="25"/>
      <c r="J208" s="289"/>
      <c r="K208" s="290"/>
      <c r="L208" s="26" t="s">
        <v>46</v>
      </c>
      <c r="M208" s="27"/>
      <c r="N208" s="28">
        <v>150</v>
      </c>
      <c r="O208" s="20"/>
      <c r="P208" s="21"/>
      <c r="Q208" s="287"/>
      <c r="R208" s="288"/>
      <c r="S208" s="21"/>
      <c r="T208" s="23"/>
      <c r="U208" s="24"/>
      <c r="V208" s="25"/>
      <c r="W208" s="25"/>
      <c r="X208" s="289"/>
      <c r="Y208" s="290"/>
      <c r="Z208" s="26"/>
      <c r="AA208" s="27"/>
    </row>
    <row r="209" spans="1:27" s="41" customFormat="1" ht="14.25">
      <c r="A209" s="30"/>
      <c r="B209" s="30"/>
      <c r="C209" s="291"/>
      <c r="D209" s="291"/>
      <c r="E209" s="32"/>
      <c r="F209" s="32"/>
      <c r="G209" s="32"/>
      <c r="H209" s="33" t="s">
        <v>11</v>
      </c>
      <c r="I209" s="33"/>
      <c r="J209" s="289"/>
      <c r="K209" s="290"/>
      <c r="L209" s="26" t="s">
        <v>49</v>
      </c>
      <c r="M209" s="27"/>
      <c r="N209" s="28">
        <v>150</v>
      </c>
      <c r="O209" s="20"/>
      <c r="P209" s="21"/>
      <c r="Q209" s="287"/>
      <c r="R209" s="288"/>
      <c r="S209" s="21"/>
      <c r="T209" s="23"/>
      <c r="U209" s="24"/>
      <c r="V209" s="25"/>
      <c r="W209" s="25"/>
      <c r="X209" s="289"/>
      <c r="Y209" s="290"/>
      <c r="Z209" s="26"/>
      <c r="AA209" s="27"/>
    </row>
    <row r="210" spans="1:27" s="41" customFormat="1" ht="4.5" customHeight="1">
      <c r="A210" s="235"/>
      <c r="B210" s="236"/>
      <c r="C210" s="292"/>
      <c r="D210" s="293"/>
      <c r="E210" s="238"/>
      <c r="F210" s="239"/>
      <c r="G210" s="240"/>
      <c r="H210" s="241"/>
      <c r="I210" s="241"/>
      <c r="J210" s="293"/>
      <c r="K210" s="292"/>
      <c r="L210" s="236"/>
      <c r="M210" s="242"/>
      <c r="N210" s="28"/>
      <c r="O210" s="20"/>
      <c r="P210" s="21"/>
      <c r="Q210" s="287"/>
      <c r="R210" s="288"/>
      <c r="S210" s="21"/>
      <c r="T210" s="23"/>
      <c r="U210" s="24"/>
      <c r="V210" s="25"/>
      <c r="W210" s="25"/>
      <c r="X210" s="289"/>
      <c r="Y210" s="290"/>
      <c r="Z210" s="26"/>
      <c r="AA210" s="27"/>
    </row>
    <row r="211" spans="1:27" s="41" customFormat="1" ht="12.75" customHeight="1">
      <c r="A211" s="295"/>
      <c r="B211" s="34"/>
      <c r="C211" s="35"/>
      <c r="D211" s="35"/>
      <c r="E211" s="296"/>
      <c r="F211" s="36" t="s">
        <v>14</v>
      </c>
      <c r="G211" s="37" t="s">
        <v>153</v>
      </c>
      <c r="H211" s="38"/>
      <c r="I211" s="39"/>
      <c r="J211" s="44"/>
      <c r="K211" s="44"/>
      <c r="L211" s="34"/>
      <c r="M211" s="246"/>
      <c r="N211" s="40"/>
      <c r="O211" s="20"/>
      <c r="P211" s="21"/>
      <c r="Q211" s="287"/>
      <c r="R211" s="288"/>
      <c r="S211" s="21"/>
      <c r="T211" s="23"/>
      <c r="U211" s="24"/>
      <c r="V211" s="25"/>
      <c r="W211" s="25"/>
      <c r="X211" s="289"/>
      <c r="Y211" s="290"/>
      <c r="Z211" s="26"/>
      <c r="AA211" s="27"/>
    </row>
    <row r="212" spans="1:27" s="41" customFormat="1" ht="12.75" customHeight="1">
      <c r="A212" s="243"/>
      <c r="B212" s="34"/>
      <c r="C212" s="35"/>
      <c r="D212" s="35"/>
      <c r="E212" s="296"/>
      <c r="F212" s="42" t="s">
        <v>15</v>
      </c>
      <c r="G212" s="37" t="s">
        <v>1660</v>
      </c>
      <c r="H212" s="43"/>
      <c r="I212" s="44"/>
      <c r="J212" s="44"/>
      <c r="K212" s="44"/>
      <c r="L212" s="34"/>
      <c r="M212" s="246"/>
      <c r="N212" s="40"/>
      <c r="O212" s="20"/>
      <c r="P212" s="21"/>
      <c r="Q212" s="287"/>
      <c r="R212" s="288"/>
      <c r="S212" s="21"/>
      <c r="T212" s="23"/>
      <c r="U212" s="24"/>
      <c r="V212" s="25"/>
      <c r="W212" s="25"/>
      <c r="X212" s="289"/>
      <c r="Y212" s="290"/>
      <c r="Z212" s="26"/>
      <c r="AA212" s="27"/>
    </row>
    <row r="213" spans="1:27" s="41" customFormat="1" ht="12.75" customHeight="1">
      <c r="A213" s="243"/>
      <c r="B213" s="34"/>
      <c r="C213" s="35"/>
      <c r="D213" s="35"/>
      <c r="E213" s="296"/>
      <c r="F213" s="42" t="s">
        <v>16</v>
      </c>
      <c r="G213" s="37" t="s">
        <v>922</v>
      </c>
      <c r="H213" s="38"/>
      <c r="I213" s="44"/>
      <c r="J213" s="44"/>
      <c r="K213" s="44"/>
      <c r="L213" s="34"/>
      <c r="M213" s="246"/>
      <c r="N213" s="40"/>
      <c r="O213" s="20"/>
      <c r="P213" s="21"/>
      <c r="Q213" s="287"/>
      <c r="R213" s="288"/>
      <c r="S213" s="21"/>
      <c r="T213" s="23"/>
      <c r="U213" s="24"/>
      <c r="V213" s="25"/>
      <c r="W213" s="25"/>
      <c r="X213" s="289"/>
      <c r="Y213" s="290"/>
      <c r="Z213" s="26"/>
      <c r="AA213" s="27"/>
    </row>
    <row r="214" spans="1:27" s="41" customFormat="1" ht="12.75" customHeight="1">
      <c r="A214" s="243"/>
      <c r="B214" s="34"/>
      <c r="C214" s="35"/>
      <c r="D214" s="35"/>
      <c r="E214" s="296"/>
      <c r="F214" s="36" t="s">
        <v>18</v>
      </c>
      <c r="G214" s="37" t="s">
        <v>1156</v>
      </c>
      <c r="H214" s="38"/>
      <c r="I214" s="44"/>
      <c r="J214" s="44"/>
      <c r="K214" s="44"/>
      <c r="L214" s="34"/>
      <c r="M214" s="246"/>
      <c r="N214" s="40"/>
      <c r="O214" s="20"/>
      <c r="P214" s="21"/>
      <c r="Q214" s="287"/>
      <c r="R214" s="288"/>
      <c r="S214" s="21"/>
      <c r="T214" s="23"/>
      <c r="U214" s="24"/>
      <c r="V214" s="25"/>
      <c r="W214" s="25"/>
      <c r="X214" s="289"/>
      <c r="Y214" s="290"/>
      <c r="Z214" s="26"/>
      <c r="AA214" s="27"/>
    </row>
    <row r="215" spans="1:27" s="41" customFormat="1" ht="12.75" customHeight="1">
      <c r="A215" s="117" t="s">
        <v>14</v>
      </c>
      <c r="B215" s="251" t="s">
        <v>1661</v>
      </c>
      <c r="C215" s="35"/>
      <c r="D215" s="35"/>
      <c r="E215" s="296"/>
      <c r="G215" s="38"/>
      <c r="H215" s="36" t="s">
        <v>14</v>
      </c>
      <c r="I215" s="253" t="s">
        <v>342</v>
      </c>
      <c r="J215" s="38"/>
      <c r="K215" s="38"/>
      <c r="L215" s="46"/>
      <c r="M215" s="246"/>
      <c r="N215" s="40"/>
      <c r="O215" s="20"/>
      <c r="P215" s="21"/>
      <c r="Q215" s="287"/>
      <c r="R215" s="288"/>
      <c r="S215" s="21"/>
      <c r="T215" s="23"/>
      <c r="U215" s="24"/>
      <c r="V215" s="25"/>
      <c r="W215" s="25"/>
      <c r="X215" s="289"/>
      <c r="Y215" s="290"/>
      <c r="Z215" s="26"/>
      <c r="AA215" s="27"/>
    </row>
    <row r="216" spans="1:27" s="41" customFormat="1" ht="12.75" customHeight="1">
      <c r="A216" s="121" t="s">
        <v>15</v>
      </c>
      <c r="B216" s="251" t="s">
        <v>449</v>
      </c>
      <c r="C216" s="47"/>
      <c r="D216" s="47"/>
      <c r="E216" s="296"/>
      <c r="G216" s="44"/>
      <c r="H216" s="42" t="s">
        <v>15</v>
      </c>
      <c r="I216" s="253" t="s">
        <v>715</v>
      </c>
      <c r="J216" s="38"/>
      <c r="K216" s="38"/>
      <c r="L216" s="46"/>
      <c r="M216" s="246"/>
      <c r="N216" s="40"/>
      <c r="O216" s="20"/>
      <c r="P216" s="21"/>
      <c r="Q216" s="287"/>
      <c r="R216" s="288"/>
      <c r="S216" s="21"/>
      <c r="T216" s="23"/>
      <c r="U216" s="24"/>
      <c r="V216" s="25"/>
      <c r="W216" s="25"/>
      <c r="X216" s="289"/>
      <c r="Y216" s="290"/>
      <c r="Z216" s="26"/>
      <c r="AA216" s="27"/>
    </row>
    <row r="217" spans="1:27" s="41" customFormat="1" ht="12.75" customHeight="1">
      <c r="A217" s="121" t="s">
        <v>16</v>
      </c>
      <c r="B217" s="251" t="s">
        <v>1381</v>
      </c>
      <c r="C217" s="35"/>
      <c r="D217" s="35"/>
      <c r="E217" s="296"/>
      <c r="G217" s="44"/>
      <c r="H217" s="42" t="s">
        <v>16</v>
      </c>
      <c r="I217" s="252" t="s">
        <v>344</v>
      </c>
      <c r="J217" s="38"/>
      <c r="K217" s="38"/>
      <c r="L217" s="38"/>
      <c r="M217" s="246"/>
      <c r="N217" s="40"/>
      <c r="O217" s="20"/>
      <c r="P217" s="21"/>
      <c r="Q217" s="287"/>
      <c r="R217" s="288"/>
      <c r="S217" s="21"/>
      <c r="T217" s="23"/>
      <c r="U217" s="24"/>
      <c r="V217" s="25"/>
      <c r="W217" s="25"/>
      <c r="X217" s="289"/>
      <c r="Y217" s="290"/>
      <c r="Z217" s="26"/>
      <c r="AA217" s="27"/>
    </row>
    <row r="218" spans="1:27" s="41" customFormat="1" ht="12.75" customHeight="1">
      <c r="A218" s="117" t="s">
        <v>18</v>
      </c>
      <c r="B218" s="251" t="s">
        <v>450</v>
      </c>
      <c r="C218" s="47"/>
      <c r="D218" s="47"/>
      <c r="E218" s="296"/>
      <c r="G218" s="38"/>
      <c r="H218" s="36" t="s">
        <v>18</v>
      </c>
      <c r="I218" s="253" t="s">
        <v>710</v>
      </c>
      <c r="J218" s="124" t="s">
        <v>154</v>
      </c>
      <c r="K218" s="124"/>
      <c r="L218" s="46"/>
      <c r="M218" s="246"/>
      <c r="N218" s="40"/>
      <c r="O218" s="20"/>
      <c r="P218" s="21"/>
      <c r="Q218" s="287"/>
      <c r="R218" s="288"/>
      <c r="S218" s="21"/>
      <c r="T218" s="23"/>
      <c r="U218" s="24"/>
      <c r="V218" s="25"/>
      <c r="W218" s="25"/>
      <c r="X218" s="289"/>
      <c r="Y218" s="290"/>
      <c r="Z218" s="26"/>
      <c r="AA218" s="27"/>
    </row>
    <row r="219" spans="1:27" s="41" customFormat="1" ht="12.75" customHeight="1">
      <c r="A219" s="297"/>
      <c r="B219" s="47"/>
      <c r="C219" s="47"/>
      <c r="D219" s="47"/>
      <c r="E219" s="296"/>
      <c r="F219" s="36" t="s">
        <v>14</v>
      </c>
      <c r="G219" s="37" t="s">
        <v>902</v>
      </c>
      <c r="H219" s="38"/>
      <c r="I219" s="128" t="s">
        <v>23</v>
      </c>
      <c r="J219" s="300" t="s">
        <v>1662</v>
      </c>
      <c r="K219" s="298"/>
      <c r="L219" s="46"/>
      <c r="M219" s="246"/>
      <c r="N219" s="40"/>
      <c r="O219" s="20"/>
      <c r="P219" s="21"/>
      <c r="Q219" s="287"/>
      <c r="R219" s="288"/>
      <c r="S219" s="21"/>
      <c r="T219" s="23"/>
      <c r="U219" s="24"/>
      <c r="V219" s="25"/>
      <c r="W219" s="25"/>
      <c r="X219" s="289"/>
      <c r="Y219" s="290"/>
      <c r="Z219" s="26"/>
      <c r="AA219" s="27"/>
    </row>
    <row r="220" spans="1:27" s="41" customFormat="1" ht="12.75" customHeight="1">
      <c r="A220" s="243"/>
      <c r="B220" s="130" t="s">
        <v>25</v>
      </c>
      <c r="C220" s="35"/>
      <c r="D220" s="35"/>
      <c r="E220" s="296"/>
      <c r="F220" s="42" t="s">
        <v>15</v>
      </c>
      <c r="G220" s="37" t="s">
        <v>798</v>
      </c>
      <c r="H220" s="38"/>
      <c r="I220" s="128" t="s">
        <v>27</v>
      </c>
      <c r="J220" s="300" t="s">
        <v>1662</v>
      </c>
      <c r="K220" s="298"/>
      <c r="L220" s="34"/>
      <c r="M220" s="246"/>
      <c r="N220" s="40"/>
      <c r="O220" s="20"/>
      <c r="P220" s="21"/>
      <c r="Q220" s="287"/>
      <c r="R220" s="288"/>
      <c r="S220" s="21"/>
      <c r="T220" s="23"/>
      <c r="U220" s="24"/>
      <c r="V220" s="25"/>
      <c r="W220" s="25"/>
      <c r="X220" s="289"/>
      <c r="Y220" s="290"/>
      <c r="Z220" s="26"/>
      <c r="AA220" s="27"/>
    </row>
    <row r="221" spans="1:27" s="41" customFormat="1" ht="12.75" customHeight="1">
      <c r="A221" s="243"/>
      <c r="B221" s="299" t="s">
        <v>1663</v>
      </c>
      <c r="C221" s="35"/>
      <c r="D221" s="35"/>
      <c r="E221" s="296"/>
      <c r="F221" s="42" t="s">
        <v>16</v>
      </c>
      <c r="G221" s="37" t="s">
        <v>617</v>
      </c>
      <c r="H221" s="46"/>
      <c r="I221" s="128" t="s">
        <v>30</v>
      </c>
      <c r="J221" s="300" t="s">
        <v>1664</v>
      </c>
      <c r="K221" s="300"/>
      <c r="L221" s="34"/>
      <c r="M221" s="246"/>
      <c r="N221" s="40"/>
      <c r="O221" s="20"/>
      <c r="P221" s="21"/>
      <c r="Q221" s="287"/>
      <c r="R221" s="288"/>
      <c r="S221" s="21"/>
      <c r="T221" s="23"/>
      <c r="U221" s="24"/>
      <c r="V221" s="25"/>
      <c r="W221" s="25"/>
      <c r="X221" s="289"/>
      <c r="Y221" s="290"/>
      <c r="Z221" s="26"/>
      <c r="AA221" s="27"/>
    </row>
    <row r="222" spans="1:27" s="41" customFormat="1" ht="12.75" customHeight="1">
      <c r="A222" s="259"/>
      <c r="B222" s="45"/>
      <c r="C222" s="45"/>
      <c r="D222" s="45"/>
      <c r="E222" s="296"/>
      <c r="F222" s="36" t="s">
        <v>18</v>
      </c>
      <c r="G222" s="251" t="s">
        <v>1610</v>
      </c>
      <c r="H222" s="45"/>
      <c r="I222" s="134" t="s">
        <v>31</v>
      </c>
      <c r="J222" s="301" t="s">
        <v>1664</v>
      </c>
      <c r="K222" s="301"/>
      <c r="L222" s="45"/>
      <c r="M222" s="302"/>
      <c r="N222" s="48"/>
      <c r="O222" s="20"/>
      <c r="P222" s="21"/>
      <c r="Q222" s="287"/>
      <c r="R222" s="288"/>
      <c r="S222" s="21"/>
      <c r="T222" s="23"/>
      <c r="U222" s="24"/>
      <c r="V222" s="25"/>
      <c r="W222" s="25"/>
      <c r="X222" s="289"/>
      <c r="Y222" s="290"/>
      <c r="Z222" s="26"/>
      <c r="AA222" s="27"/>
    </row>
    <row r="223" spans="1:27" ht="4.5" customHeight="1">
      <c r="A223" s="260"/>
      <c r="B223" s="261"/>
      <c r="C223" s="303"/>
      <c r="D223" s="304"/>
      <c r="E223" s="263"/>
      <c r="F223" s="264"/>
      <c r="G223" s="265"/>
      <c r="H223" s="266"/>
      <c r="I223" s="266"/>
      <c r="J223" s="304"/>
      <c r="K223" s="303"/>
      <c r="L223" s="261"/>
      <c r="M223" s="267"/>
      <c r="O223" s="20"/>
      <c r="P223" s="21"/>
      <c r="Q223" s="287"/>
      <c r="R223" s="288"/>
      <c r="S223" s="21"/>
      <c r="T223" s="23"/>
      <c r="U223" s="24"/>
      <c r="V223" s="25"/>
      <c r="W223" s="25"/>
      <c r="X223" s="289"/>
      <c r="Y223" s="290"/>
      <c r="Z223" s="26"/>
      <c r="AA223" s="27"/>
    </row>
    <row r="224" spans="1:27" ht="12.75" customHeight="1">
      <c r="A224" s="146"/>
      <c r="B224" s="146" t="s">
        <v>32</v>
      </c>
      <c r="C224" s="147"/>
      <c r="D224" s="147"/>
      <c r="E224" s="148" t="s">
        <v>33</v>
      </c>
      <c r="F224" s="148" t="s">
        <v>34</v>
      </c>
      <c r="G224" s="148" t="s">
        <v>35</v>
      </c>
      <c r="H224" s="149" t="s">
        <v>36</v>
      </c>
      <c r="I224" s="150"/>
      <c r="J224" s="147" t="s">
        <v>37</v>
      </c>
      <c r="K224" s="147" t="s">
        <v>37</v>
      </c>
      <c r="L224" s="148" t="s">
        <v>32</v>
      </c>
      <c r="M224" s="146" t="s">
        <v>38</v>
      </c>
      <c r="N224" s="28">
        <v>150</v>
      </c>
      <c r="O224" s="20"/>
      <c r="P224" s="21"/>
      <c r="Q224" s="287"/>
      <c r="R224" s="288"/>
      <c r="S224" s="21"/>
      <c r="T224" s="23"/>
      <c r="U224" s="24"/>
      <c r="V224" s="25"/>
      <c r="W224" s="25"/>
      <c r="X224" s="289"/>
      <c r="Y224" s="290"/>
      <c r="Z224" s="26"/>
      <c r="AA224" s="27"/>
    </row>
    <row r="225" spans="1:27" ht="14.25">
      <c r="A225" s="152" t="s">
        <v>38</v>
      </c>
      <c r="B225" s="152" t="s">
        <v>39</v>
      </c>
      <c r="C225" s="153" t="s">
        <v>40</v>
      </c>
      <c r="D225" s="153" t="s">
        <v>40</v>
      </c>
      <c r="E225" s="154" t="s">
        <v>41</v>
      </c>
      <c r="F225" s="154" t="s">
        <v>42</v>
      </c>
      <c r="G225" s="154"/>
      <c r="H225" s="155" t="s">
        <v>40</v>
      </c>
      <c r="I225" s="155" t="s">
        <v>37</v>
      </c>
      <c r="J225" s="153"/>
      <c r="K225" s="153"/>
      <c r="L225" s="152" t="s">
        <v>39</v>
      </c>
      <c r="M225" s="152"/>
      <c r="N225" s="28">
        <v>150</v>
      </c>
      <c r="O225" s="20"/>
      <c r="P225" s="21"/>
      <c r="Q225" s="287"/>
      <c r="R225" s="288"/>
      <c r="S225" s="21"/>
      <c r="T225" s="23"/>
      <c r="U225" s="24"/>
      <c r="V225" s="25"/>
      <c r="W225" s="25"/>
      <c r="X225" s="289"/>
      <c r="Y225" s="290"/>
      <c r="Z225" s="26"/>
      <c r="AA225" s="27"/>
    </row>
    <row r="226" spans="1:27" ht="16.5" customHeight="1">
      <c r="A226" s="157">
        <v>-0.25</v>
      </c>
      <c r="B226" s="158">
        <v>3</v>
      </c>
      <c r="C226" s="164">
        <v>12</v>
      </c>
      <c r="D226" s="164">
        <v>4</v>
      </c>
      <c r="E226" s="219" t="s">
        <v>340</v>
      </c>
      <c r="F226" s="161" t="s">
        <v>23</v>
      </c>
      <c r="G226" s="172">
        <v>8</v>
      </c>
      <c r="H226" s="163">
        <v>110</v>
      </c>
      <c r="I226" s="163"/>
      <c r="J226" s="164">
        <v>13</v>
      </c>
      <c r="K226" s="164">
        <v>5</v>
      </c>
      <c r="L226" s="305">
        <v>3</v>
      </c>
      <c r="M226" s="166">
        <v>0.25</v>
      </c>
      <c r="N226" s="28"/>
      <c r="O226" s="20"/>
      <c r="P226" s="21"/>
      <c r="Q226" s="287"/>
      <c r="R226" s="288"/>
      <c r="S226" s="21"/>
      <c r="T226" s="23"/>
      <c r="U226" s="24"/>
      <c r="V226" s="25"/>
      <c r="W226" s="25"/>
      <c r="X226" s="289"/>
      <c r="Y226" s="290"/>
      <c r="Z226" s="26"/>
      <c r="AA226" s="27"/>
    </row>
    <row r="227" spans="1:27" ht="16.5" customHeight="1">
      <c r="A227" s="157">
        <v>0.75</v>
      </c>
      <c r="B227" s="158">
        <v>5.666666666666667</v>
      </c>
      <c r="C227" s="164">
        <v>15</v>
      </c>
      <c r="D227" s="164">
        <v>7</v>
      </c>
      <c r="E227" s="219" t="s">
        <v>340</v>
      </c>
      <c r="F227" s="161" t="s">
        <v>23</v>
      </c>
      <c r="G227" s="172">
        <v>9</v>
      </c>
      <c r="H227" s="163">
        <v>140</v>
      </c>
      <c r="I227" s="163"/>
      <c r="J227" s="164">
        <v>11</v>
      </c>
      <c r="K227" s="164">
        <v>10</v>
      </c>
      <c r="L227" s="305">
        <v>0.33333333333333304</v>
      </c>
      <c r="M227" s="166">
        <v>-0.75</v>
      </c>
      <c r="N227" s="28"/>
      <c r="O227" s="20"/>
      <c r="P227" s="21"/>
      <c r="Q227" s="287"/>
      <c r="R227" s="288"/>
      <c r="S227" s="21"/>
      <c r="T227" s="23"/>
      <c r="U227" s="24"/>
      <c r="V227" s="25"/>
      <c r="W227" s="25"/>
      <c r="X227" s="289"/>
      <c r="Y227" s="290"/>
      <c r="Z227" s="26"/>
      <c r="AA227" s="27"/>
    </row>
    <row r="228" spans="1:27" ht="16.5" customHeight="1">
      <c r="A228" s="157">
        <v>-0.25</v>
      </c>
      <c r="B228" s="158">
        <v>0.3333333333333333</v>
      </c>
      <c r="C228" s="164">
        <v>2</v>
      </c>
      <c r="D228" s="164">
        <v>14</v>
      </c>
      <c r="E228" s="219" t="s">
        <v>70</v>
      </c>
      <c r="F228" s="161" t="s">
        <v>31</v>
      </c>
      <c r="G228" s="172">
        <v>8</v>
      </c>
      <c r="H228" s="163">
        <v>100</v>
      </c>
      <c r="I228" s="163"/>
      <c r="J228" s="164">
        <v>3</v>
      </c>
      <c r="K228" s="164">
        <v>6</v>
      </c>
      <c r="L228" s="305">
        <v>5.666666666666667</v>
      </c>
      <c r="M228" s="166">
        <v>0.25</v>
      </c>
      <c r="N228" s="28"/>
      <c r="O228" s="20"/>
      <c r="P228" s="21"/>
      <c r="Q228" s="287"/>
      <c r="R228" s="288"/>
      <c r="S228" s="21"/>
      <c r="T228" s="23"/>
      <c r="U228" s="24"/>
      <c r="V228" s="25"/>
      <c r="W228" s="25"/>
      <c r="X228" s="289"/>
      <c r="Y228" s="290"/>
      <c r="Z228" s="26"/>
      <c r="AA228" s="27"/>
    </row>
    <row r="229" spans="1:27" ht="16.5" customHeight="1">
      <c r="A229" s="166">
        <v>0</v>
      </c>
      <c r="B229" s="307">
        <v>3</v>
      </c>
      <c r="C229" s="308" t="s">
        <v>1522</v>
      </c>
      <c r="D229" s="308" t="s">
        <v>1522</v>
      </c>
      <c r="E229" s="222"/>
      <c r="F229" s="161"/>
      <c r="G229" s="172"/>
      <c r="H229" s="309">
        <v>0.5</v>
      </c>
      <c r="I229" s="309">
        <v>0.5</v>
      </c>
      <c r="J229" s="308" t="s">
        <v>1522</v>
      </c>
      <c r="K229" s="308" t="s">
        <v>1522</v>
      </c>
      <c r="L229" s="305">
        <v>3</v>
      </c>
      <c r="M229" s="166">
        <v>0</v>
      </c>
      <c r="N229" s="28"/>
      <c r="O229" s="20"/>
      <c r="P229" s="21"/>
      <c r="Q229" s="287"/>
      <c r="R229" s="288"/>
      <c r="S229" s="21"/>
      <c r="T229" s="23"/>
      <c r="U229" s="24"/>
      <c r="V229" s="25"/>
      <c r="W229" s="25"/>
      <c r="X229" s="289"/>
      <c r="Y229" s="290"/>
      <c r="Z229" s="26"/>
      <c r="AA229" s="27"/>
    </row>
    <row r="230" spans="15:27" ht="14.25">
      <c r="O230" s="20"/>
      <c r="P230" s="21"/>
      <c r="Q230" s="287"/>
      <c r="R230" s="288"/>
      <c r="S230" s="21"/>
      <c r="T230" s="23"/>
      <c r="U230" s="24"/>
      <c r="V230" s="25"/>
      <c r="W230" s="25"/>
      <c r="X230" s="289"/>
      <c r="Y230" s="290"/>
      <c r="Z230" s="26"/>
      <c r="AA230" s="27"/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W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9" bestFit="1" customWidth="1"/>
    <col min="2" max="2" width="5.25390625" style="29" customWidth="1"/>
    <col min="3" max="3" width="3.625" style="56" bestFit="1" customWidth="1"/>
    <col min="4" max="4" width="6.375" style="29" customWidth="1"/>
    <col min="5" max="5" width="3.25390625" style="29" customWidth="1"/>
    <col min="6" max="6" width="3.75390625" style="29" customWidth="1"/>
    <col min="7" max="7" width="6.875" style="29" customWidth="1"/>
    <col min="8" max="8" width="6.25390625" style="29" customWidth="1"/>
    <col min="9" max="9" width="3.625" style="56" bestFit="1" customWidth="1"/>
    <col min="10" max="10" width="5.125" style="29" customWidth="1"/>
    <col min="11" max="11" width="6.00390625" style="29" bestFit="1" customWidth="1"/>
    <col min="12" max="12" width="0.74609375" style="54" customWidth="1"/>
    <col min="13" max="13" width="6.00390625" style="29" bestFit="1" customWidth="1"/>
    <col min="14" max="14" width="5.25390625" style="29" customWidth="1"/>
    <col min="15" max="15" width="3.625" style="56" bestFit="1" customWidth="1"/>
    <col min="16" max="16" width="5.75390625" style="29" customWidth="1"/>
    <col min="17" max="17" width="3.25390625" style="29" customWidth="1"/>
    <col min="18" max="18" width="3.75390625" style="29" customWidth="1"/>
    <col min="19" max="19" width="7.375" style="29" customWidth="1"/>
    <col min="20" max="20" width="5.75390625" style="29" customWidth="1"/>
    <col min="21" max="21" width="3.625" style="56" bestFit="1" customWidth="1"/>
    <col min="22" max="22" width="5.25390625" style="29" customWidth="1"/>
    <col min="23" max="23" width="6.00390625" style="29" bestFit="1" customWidth="1"/>
    <col min="24" max="16384" width="5.00390625" style="29" customWidth="1"/>
  </cols>
  <sheetData>
    <row r="1" spans="1:23" ht="15">
      <c r="A1" s="20"/>
      <c r="B1" s="21" t="s">
        <v>5</v>
      </c>
      <c r="C1" s="22"/>
      <c r="D1" s="21"/>
      <c r="E1" s="23" t="s">
        <v>6</v>
      </c>
      <c r="F1" s="24"/>
      <c r="G1" s="25" t="s">
        <v>7</v>
      </c>
      <c r="H1" s="25"/>
      <c r="I1" s="26" t="s">
        <v>8</v>
      </c>
      <c r="J1" s="26"/>
      <c r="K1" s="27"/>
      <c r="L1" s="28">
        <v>150</v>
      </c>
      <c r="M1" s="20"/>
      <c r="N1" s="21" t="s">
        <v>5</v>
      </c>
      <c r="O1" s="22"/>
      <c r="P1" s="21"/>
      <c r="Q1" s="23" t="s">
        <v>9</v>
      </c>
      <c r="R1" s="24"/>
      <c r="S1" s="25" t="s">
        <v>7</v>
      </c>
      <c r="T1" s="25"/>
      <c r="U1" s="26" t="s">
        <v>10</v>
      </c>
      <c r="V1" s="26"/>
      <c r="W1" s="27"/>
    </row>
    <row r="2" spans="1:23" ht="12.75">
      <c r="A2" s="30"/>
      <c r="B2" s="30"/>
      <c r="C2" s="31"/>
      <c r="D2" s="32"/>
      <c r="E2" s="32"/>
      <c r="F2" s="32"/>
      <c r="G2" s="33" t="s">
        <v>11</v>
      </c>
      <c r="H2" s="33"/>
      <c r="I2" s="26" t="s">
        <v>12</v>
      </c>
      <c r="J2" s="26"/>
      <c r="K2" s="27"/>
      <c r="L2" s="28">
        <v>150</v>
      </c>
      <c r="M2" s="30"/>
      <c r="N2" s="30"/>
      <c r="O2" s="31"/>
      <c r="P2" s="32"/>
      <c r="Q2" s="32"/>
      <c r="R2" s="32"/>
      <c r="S2" s="33" t="s">
        <v>11</v>
      </c>
      <c r="T2" s="33"/>
      <c r="U2" s="26" t="s">
        <v>13</v>
      </c>
      <c r="V2" s="26"/>
      <c r="W2" s="27"/>
    </row>
    <row r="3" spans="1:23" ht="4.5" customHeight="1">
      <c r="A3" s="97"/>
      <c r="B3" s="98"/>
      <c r="C3" s="99"/>
      <c r="D3" s="100"/>
      <c r="E3" s="101"/>
      <c r="F3" s="102"/>
      <c r="G3" s="103"/>
      <c r="H3" s="103"/>
      <c r="I3" s="99"/>
      <c r="J3" s="98"/>
      <c r="K3" s="104"/>
      <c r="L3" s="92"/>
      <c r="M3" s="97"/>
      <c r="N3" s="98"/>
      <c r="O3" s="99"/>
      <c r="P3" s="100"/>
      <c r="Q3" s="101"/>
      <c r="R3" s="102"/>
      <c r="S3" s="103"/>
      <c r="T3" s="103"/>
      <c r="U3" s="99"/>
      <c r="V3" s="98"/>
      <c r="W3" s="104"/>
    </row>
    <row r="4" spans="1:23" s="41" customFormat="1" ht="12.75" customHeight="1">
      <c r="A4" s="105"/>
      <c r="B4" s="106"/>
      <c r="C4" s="107"/>
      <c r="D4" s="108"/>
      <c r="E4" s="36" t="s">
        <v>14</v>
      </c>
      <c r="F4" s="109" t="s">
        <v>774</v>
      </c>
      <c r="G4" s="110"/>
      <c r="H4" s="111"/>
      <c r="I4" s="111"/>
      <c r="J4" s="106"/>
      <c r="K4" s="112"/>
      <c r="L4" s="113"/>
      <c r="M4" s="105"/>
      <c r="N4" s="106"/>
      <c r="O4" s="107"/>
      <c r="P4" s="108"/>
      <c r="Q4" s="36" t="s">
        <v>14</v>
      </c>
      <c r="R4" s="109" t="s">
        <v>946</v>
      </c>
      <c r="S4" s="110"/>
      <c r="T4" s="111"/>
      <c r="U4" s="111"/>
      <c r="V4" s="106"/>
      <c r="W4" s="112"/>
    </row>
    <row r="5" spans="1:23" s="41" customFormat="1" ht="12.75" customHeight="1">
      <c r="A5" s="105"/>
      <c r="B5" s="106"/>
      <c r="C5" s="107"/>
      <c r="D5" s="108"/>
      <c r="E5" s="42" t="s">
        <v>15</v>
      </c>
      <c r="F5" s="109" t="s">
        <v>627</v>
      </c>
      <c r="G5" s="115"/>
      <c r="H5" s="111"/>
      <c r="I5" s="111"/>
      <c r="J5" s="106"/>
      <c r="K5" s="112"/>
      <c r="L5" s="113"/>
      <c r="M5" s="105"/>
      <c r="N5" s="106"/>
      <c r="O5" s="107"/>
      <c r="P5" s="108"/>
      <c r="Q5" s="42" t="s">
        <v>15</v>
      </c>
      <c r="R5" s="116" t="s">
        <v>1126</v>
      </c>
      <c r="S5" s="115"/>
      <c r="T5" s="111"/>
      <c r="U5" s="111"/>
      <c r="V5" s="106"/>
      <c r="W5" s="112"/>
    </row>
    <row r="6" spans="1:23" s="41" customFormat="1" ht="12.75" customHeight="1">
      <c r="A6" s="105"/>
      <c r="B6" s="106"/>
      <c r="C6" s="107"/>
      <c r="D6" s="108"/>
      <c r="E6" s="42" t="s">
        <v>16</v>
      </c>
      <c r="F6" s="109" t="s">
        <v>829</v>
      </c>
      <c r="G6" s="110"/>
      <c r="H6" s="111"/>
      <c r="I6" s="111"/>
      <c r="J6" s="106"/>
      <c r="K6" s="112"/>
      <c r="L6" s="113"/>
      <c r="M6" s="105"/>
      <c r="N6" s="106"/>
      <c r="O6" s="107"/>
      <c r="P6" s="108"/>
      <c r="Q6" s="42" t="s">
        <v>16</v>
      </c>
      <c r="R6" s="109" t="s">
        <v>842</v>
      </c>
      <c r="S6" s="110"/>
      <c r="T6" s="111"/>
      <c r="U6" s="111"/>
      <c r="V6" s="106"/>
      <c r="W6" s="112"/>
    </row>
    <row r="7" spans="1:23" s="41" customFormat="1" ht="12.75" customHeight="1">
      <c r="A7" s="105"/>
      <c r="B7" s="106"/>
      <c r="C7" s="107"/>
      <c r="D7" s="108"/>
      <c r="E7" s="36" t="s">
        <v>18</v>
      </c>
      <c r="F7" s="109" t="s">
        <v>604</v>
      </c>
      <c r="G7" s="110"/>
      <c r="H7" s="111"/>
      <c r="I7" s="111"/>
      <c r="J7" s="106"/>
      <c r="K7" s="112"/>
      <c r="L7" s="113"/>
      <c r="M7" s="105"/>
      <c r="N7" s="106"/>
      <c r="O7" s="107"/>
      <c r="P7" s="108"/>
      <c r="Q7" s="36" t="s">
        <v>18</v>
      </c>
      <c r="R7" s="116" t="s">
        <v>1146</v>
      </c>
      <c r="S7" s="110"/>
      <c r="T7" s="111"/>
      <c r="U7" s="111"/>
      <c r="V7" s="106"/>
      <c r="W7" s="112"/>
    </row>
    <row r="8" spans="1:23" s="41" customFormat="1" ht="12.75" customHeight="1">
      <c r="A8" s="117" t="s">
        <v>14</v>
      </c>
      <c r="B8" s="118" t="s">
        <v>73</v>
      </c>
      <c r="C8" s="107"/>
      <c r="D8" s="108"/>
      <c r="E8" s="119"/>
      <c r="F8" s="110"/>
      <c r="G8" s="36" t="s">
        <v>14</v>
      </c>
      <c r="H8" s="120" t="s">
        <v>407</v>
      </c>
      <c r="I8" s="110"/>
      <c r="J8" s="115"/>
      <c r="K8" s="112"/>
      <c r="L8" s="113"/>
      <c r="M8" s="117" t="s">
        <v>14</v>
      </c>
      <c r="N8" s="118" t="s">
        <v>296</v>
      </c>
      <c r="O8" s="107"/>
      <c r="P8" s="108"/>
      <c r="Q8" s="119"/>
      <c r="R8" s="110"/>
      <c r="S8" s="36" t="s">
        <v>14</v>
      </c>
      <c r="T8" s="120" t="s">
        <v>1115</v>
      </c>
      <c r="U8" s="110"/>
      <c r="V8" s="115"/>
      <c r="W8" s="112"/>
    </row>
    <row r="9" spans="1:23" s="41" customFormat="1" ht="12.75" customHeight="1">
      <c r="A9" s="121" t="s">
        <v>15</v>
      </c>
      <c r="B9" s="118" t="s">
        <v>200</v>
      </c>
      <c r="C9" s="122"/>
      <c r="D9" s="108"/>
      <c r="E9" s="119"/>
      <c r="F9" s="123"/>
      <c r="G9" s="42" t="s">
        <v>15</v>
      </c>
      <c r="H9" s="120" t="s">
        <v>727</v>
      </c>
      <c r="I9" s="110"/>
      <c r="J9" s="115"/>
      <c r="K9" s="112"/>
      <c r="L9" s="113"/>
      <c r="M9" s="121" t="s">
        <v>15</v>
      </c>
      <c r="N9" s="118" t="s">
        <v>562</v>
      </c>
      <c r="O9" s="122"/>
      <c r="P9" s="108"/>
      <c r="Q9" s="119"/>
      <c r="R9" s="123"/>
      <c r="S9" s="42" t="s">
        <v>15</v>
      </c>
      <c r="T9" s="120" t="s">
        <v>449</v>
      </c>
      <c r="U9" s="110"/>
      <c r="V9" s="115"/>
      <c r="W9" s="112"/>
    </row>
    <row r="10" spans="1:23" s="41" customFormat="1" ht="12.75" customHeight="1">
      <c r="A10" s="121" t="s">
        <v>16</v>
      </c>
      <c r="B10" s="118" t="s">
        <v>1674</v>
      </c>
      <c r="C10" s="107"/>
      <c r="D10" s="108"/>
      <c r="E10" s="119"/>
      <c r="F10" s="123"/>
      <c r="G10" s="42" t="s">
        <v>16</v>
      </c>
      <c r="H10" s="178" t="s">
        <v>1675</v>
      </c>
      <c r="I10" s="110"/>
      <c r="J10" s="110"/>
      <c r="K10" s="112"/>
      <c r="L10" s="113"/>
      <c r="M10" s="121" t="s">
        <v>16</v>
      </c>
      <c r="N10" s="118" t="s">
        <v>494</v>
      </c>
      <c r="O10" s="107"/>
      <c r="P10" s="108"/>
      <c r="Q10" s="119"/>
      <c r="R10" s="123"/>
      <c r="S10" s="42" t="s">
        <v>16</v>
      </c>
      <c r="T10" s="120" t="s">
        <v>1676</v>
      </c>
      <c r="U10" s="110"/>
      <c r="V10" s="110"/>
      <c r="W10" s="112"/>
    </row>
    <row r="11" spans="1:23" s="41" customFormat="1" ht="12.75" customHeight="1">
      <c r="A11" s="117" t="s">
        <v>18</v>
      </c>
      <c r="B11" s="118" t="s">
        <v>573</v>
      </c>
      <c r="C11" s="122"/>
      <c r="D11" s="108"/>
      <c r="E11" s="119"/>
      <c r="F11" s="110"/>
      <c r="G11" s="36" t="s">
        <v>18</v>
      </c>
      <c r="H11" s="178" t="s">
        <v>650</v>
      </c>
      <c r="I11" s="110"/>
      <c r="J11" s="124" t="s">
        <v>154</v>
      </c>
      <c r="K11" s="112"/>
      <c r="L11" s="113"/>
      <c r="M11" s="117" t="s">
        <v>18</v>
      </c>
      <c r="N11" s="118" t="s">
        <v>1677</v>
      </c>
      <c r="O11" s="122"/>
      <c r="P11" s="108"/>
      <c r="Q11" s="119"/>
      <c r="R11" s="110"/>
      <c r="S11" s="36" t="s">
        <v>18</v>
      </c>
      <c r="T11" s="120" t="s">
        <v>279</v>
      </c>
      <c r="U11" s="110"/>
      <c r="V11" s="124" t="s">
        <v>154</v>
      </c>
      <c r="W11" s="112"/>
    </row>
    <row r="12" spans="1:23" s="41" customFormat="1" ht="12.75" customHeight="1">
      <c r="A12" s="126"/>
      <c r="B12" s="122"/>
      <c r="C12" s="122"/>
      <c r="D12" s="108"/>
      <c r="E12" s="36" t="s">
        <v>14</v>
      </c>
      <c r="F12" s="109" t="s">
        <v>1678</v>
      </c>
      <c r="G12" s="110"/>
      <c r="H12" s="127"/>
      <c r="I12" s="128" t="s">
        <v>23</v>
      </c>
      <c r="J12" s="129" t="s">
        <v>1679</v>
      </c>
      <c r="K12" s="112"/>
      <c r="L12" s="113"/>
      <c r="M12" s="126"/>
      <c r="N12" s="122"/>
      <c r="O12" s="122"/>
      <c r="P12" s="108"/>
      <c r="Q12" s="36" t="s">
        <v>14</v>
      </c>
      <c r="R12" s="109" t="s">
        <v>52</v>
      </c>
      <c r="S12" s="110"/>
      <c r="T12" s="127"/>
      <c r="U12" s="128" t="s">
        <v>23</v>
      </c>
      <c r="V12" s="129" t="s">
        <v>1680</v>
      </c>
      <c r="W12" s="112"/>
    </row>
    <row r="13" spans="1:23" s="41" customFormat="1" ht="12.75" customHeight="1">
      <c r="A13" s="105"/>
      <c r="B13" s="130" t="s">
        <v>25</v>
      </c>
      <c r="C13" s="107"/>
      <c r="D13" s="108"/>
      <c r="E13" s="42" t="s">
        <v>15</v>
      </c>
      <c r="F13" s="109" t="s">
        <v>100</v>
      </c>
      <c r="G13" s="110"/>
      <c r="H13" s="111"/>
      <c r="I13" s="128" t="s">
        <v>27</v>
      </c>
      <c r="J13" s="131" t="s">
        <v>1681</v>
      </c>
      <c r="K13" s="112"/>
      <c r="L13" s="113"/>
      <c r="M13" s="105"/>
      <c r="N13" s="130" t="s">
        <v>25</v>
      </c>
      <c r="O13" s="107"/>
      <c r="P13" s="108"/>
      <c r="Q13" s="42" t="s">
        <v>15</v>
      </c>
      <c r="R13" s="109" t="s">
        <v>1682</v>
      </c>
      <c r="S13" s="110"/>
      <c r="T13" s="111"/>
      <c r="U13" s="128" t="s">
        <v>27</v>
      </c>
      <c r="V13" s="131" t="s">
        <v>1683</v>
      </c>
      <c r="W13" s="112"/>
    </row>
    <row r="14" spans="1:23" s="41" customFormat="1" ht="12.75" customHeight="1">
      <c r="A14" s="105"/>
      <c r="B14" s="130" t="s">
        <v>1684</v>
      </c>
      <c r="C14" s="107"/>
      <c r="D14" s="108"/>
      <c r="E14" s="42" t="s">
        <v>16</v>
      </c>
      <c r="F14" s="109" t="s">
        <v>12</v>
      </c>
      <c r="G14" s="115"/>
      <c r="H14" s="111"/>
      <c r="I14" s="128" t="s">
        <v>30</v>
      </c>
      <c r="J14" s="131" t="s">
        <v>1685</v>
      </c>
      <c r="K14" s="112"/>
      <c r="L14" s="113"/>
      <c r="M14" s="105"/>
      <c r="N14" s="130" t="s">
        <v>475</v>
      </c>
      <c r="O14" s="107"/>
      <c r="P14" s="108"/>
      <c r="Q14" s="42" t="s">
        <v>16</v>
      </c>
      <c r="R14" s="116" t="s">
        <v>316</v>
      </c>
      <c r="S14" s="115"/>
      <c r="T14" s="111"/>
      <c r="U14" s="128" t="s">
        <v>30</v>
      </c>
      <c r="V14" s="131" t="s">
        <v>1686</v>
      </c>
      <c r="W14" s="112"/>
    </row>
    <row r="15" spans="1:23" s="41" customFormat="1" ht="12.75" customHeight="1">
      <c r="A15" s="132"/>
      <c r="B15" s="133"/>
      <c r="C15" s="133"/>
      <c r="D15" s="108"/>
      <c r="E15" s="36" t="s">
        <v>18</v>
      </c>
      <c r="F15" s="118" t="s">
        <v>630</v>
      </c>
      <c r="G15" s="133"/>
      <c r="H15" s="133"/>
      <c r="I15" s="134" t="s">
        <v>31</v>
      </c>
      <c r="J15" s="131" t="s">
        <v>1685</v>
      </c>
      <c r="K15" s="135"/>
      <c r="L15" s="136"/>
      <c r="M15" s="132"/>
      <c r="N15" s="133"/>
      <c r="O15" s="133"/>
      <c r="P15" s="108"/>
      <c r="Q15" s="36" t="s">
        <v>18</v>
      </c>
      <c r="R15" s="118" t="s">
        <v>1687</v>
      </c>
      <c r="S15" s="133"/>
      <c r="T15" s="133"/>
      <c r="U15" s="134" t="s">
        <v>31</v>
      </c>
      <c r="V15" s="131" t="s">
        <v>1686</v>
      </c>
      <c r="W15" s="135"/>
    </row>
    <row r="16" spans="1:23" ht="4.5" customHeight="1">
      <c r="A16" s="137"/>
      <c r="B16" s="138"/>
      <c r="C16" s="139"/>
      <c r="D16" s="140"/>
      <c r="E16" s="141"/>
      <c r="F16" s="142"/>
      <c r="G16" s="143"/>
      <c r="H16" s="143"/>
      <c r="I16" s="139"/>
      <c r="J16" s="138"/>
      <c r="K16" s="144"/>
      <c r="L16" s="145"/>
      <c r="M16" s="137"/>
      <c r="N16" s="138"/>
      <c r="O16" s="139"/>
      <c r="P16" s="140"/>
      <c r="Q16" s="141"/>
      <c r="R16" s="142"/>
      <c r="S16" s="143"/>
      <c r="T16" s="143"/>
      <c r="U16" s="139"/>
      <c r="V16" s="138"/>
      <c r="W16" s="144"/>
    </row>
    <row r="17" spans="1:23" ht="12.75" customHeight="1">
      <c r="A17" s="146"/>
      <c r="B17" s="146" t="s">
        <v>32</v>
      </c>
      <c r="C17" s="147"/>
      <c r="D17" s="148" t="s">
        <v>33</v>
      </c>
      <c r="E17" s="148" t="s">
        <v>34</v>
      </c>
      <c r="F17" s="148" t="s">
        <v>35</v>
      </c>
      <c r="G17" s="149" t="s">
        <v>36</v>
      </c>
      <c r="H17" s="150"/>
      <c r="I17" s="147" t="s">
        <v>37</v>
      </c>
      <c r="J17" s="148" t="s">
        <v>32</v>
      </c>
      <c r="K17" s="146" t="s">
        <v>38</v>
      </c>
      <c r="L17" s="28">
        <v>150</v>
      </c>
      <c r="M17" s="146"/>
      <c r="N17" s="146" t="s">
        <v>32</v>
      </c>
      <c r="O17" s="147"/>
      <c r="P17" s="148" t="s">
        <v>33</v>
      </c>
      <c r="Q17" s="148" t="s">
        <v>34</v>
      </c>
      <c r="R17" s="148" t="s">
        <v>35</v>
      </c>
      <c r="S17" s="149" t="s">
        <v>36</v>
      </c>
      <c r="T17" s="150"/>
      <c r="U17" s="147" t="s">
        <v>37</v>
      </c>
      <c r="V17" s="148" t="s">
        <v>32</v>
      </c>
      <c r="W17" s="151" t="s">
        <v>38</v>
      </c>
    </row>
    <row r="18" spans="1:23" ht="12.75">
      <c r="A18" s="152" t="s">
        <v>38</v>
      </c>
      <c r="B18" s="213" t="s">
        <v>39</v>
      </c>
      <c r="C18" s="214" t="s">
        <v>40</v>
      </c>
      <c r="D18" s="215" t="s">
        <v>41</v>
      </c>
      <c r="E18" s="215" t="s">
        <v>42</v>
      </c>
      <c r="F18" s="215"/>
      <c r="G18" s="155" t="s">
        <v>40</v>
      </c>
      <c r="H18" s="155" t="s">
        <v>37</v>
      </c>
      <c r="I18" s="153"/>
      <c r="J18" s="152" t="s">
        <v>39</v>
      </c>
      <c r="K18" s="152"/>
      <c r="L18" s="28">
        <v>150</v>
      </c>
      <c r="M18" s="152" t="s">
        <v>38</v>
      </c>
      <c r="N18" s="152" t="s">
        <v>39</v>
      </c>
      <c r="O18" s="153" t="s">
        <v>40</v>
      </c>
      <c r="P18" s="154" t="s">
        <v>41</v>
      </c>
      <c r="Q18" s="154" t="s">
        <v>42</v>
      </c>
      <c r="R18" s="154"/>
      <c r="S18" s="155" t="s">
        <v>40</v>
      </c>
      <c r="T18" s="155" t="s">
        <v>37</v>
      </c>
      <c r="U18" s="153"/>
      <c r="V18" s="152" t="s">
        <v>39</v>
      </c>
      <c r="W18" s="156"/>
    </row>
    <row r="19" spans="1:23" ht="16.5" customHeight="1">
      <c r="A19" s="157">
        <v>0.875</v>
      </c>
      <c r="B19" s="158">
        <v>3</v>
      </c>
      <c r="C19" s="159">
        <v>1</v>
      </c>
      <c r="D19" s="216" t="s">
        <v>675</v>
      </c>
      <c r="E19" s="161" t="s">
        <v>27</v>
      </c>
      <c r="F19" s="172">
        <v>9</v>
      </c>
      <c r="G19" s="163"/>
      <c r="H19" s="163">
        <v>100</v>
      </c>
      <c r="I19" s="164">
        <v>2</v>
      </c>
      <c r="J19" s="165">
        <v>3</v>
      </c>
      <c r="K19" s="166">
        <v>-0.875</v>
      </c>
      <c r="L19" s="28"/>
      <c r="M19" s="157">
        <v>-10.5</v>
      </c>
      <c r="N19" s="158">
        <v>0</v>
      </c>
      <c r="O19" s="159">
        <v>1</v>
      </c>
      <c r="P19" s="220" t="s">
        <v>43</v>
      </c>
      <c r="Q19" s="161" t="s">
        <v>23</v>
      </c>
      <c r="R19" s="172">
        <v>8</v>
      </c>
      <c r="S19" s="163"/>
      <c r="T19" s="163">
        <v>100</v>
      </c>
      <c r="U19" s="164">
        <v>2</v>
      </c>
      <c r="V19" s="165">
        <v>6</v>
      </c>
      <c r="W19" s="217">
        <v>10.5</v>
      </c>
    </row>
    <row r="20" spans="1:23" ht="16.5" customHeight="1">
      <c r="A20" s="157">
        <v>0.875</v>
      </c>
      <c r="B20" s="158">
        <v>3</v>
      </c>
      <c r="C20" s="159">
        <v>4</v>
      </c>
      <c r="D20" s="219" t="s">
        <v>675</v>
      </c>
      <c r="E20" s="161" t="s">
        <v>27</v>
      </c>
      <c r="F20" s="172">
        <v>9</v>
      </c>
      <c r="G20" s="163"/>
      <c r="H20" s="163">
        <v>100</v>
      </c>
      <c r="I20" s="164">
        <v>7</v>
      </c>
      <c r="J20" s="165">
        <v>3</v>
      </c>
      <c r="K20" s="166">
        <v>-0.875</v>
      </c>
      <c r="L20" s="28"/>
      <c r="M20" s="157">
        <v>1.5</v>
      </c>
      <c r="N20" s="158">
        <v>4</v>
      </c>
      <c r="O20" s="159">
        <v>4</v>
      </c>
      <c r="P20" s="219" t="s">
        <v>1688</v>
      </c>
      <c r="Q20" s="161" t="s">
        <v>27</v>
      </c>
      <c r="R20" s="172">
        <v>10</v>
      </c>
      <c r="S20" s="163">
        <v>620</v>
      </c>
      <c r="T20" s="163"/>
      <c r="U20" s="164">
        <v>7</v>
      </c>
      <c r="V20" s="165">
        <v>2</v>
      </c>
      <c r="W20" s="217">
        <v>-1.5</v>
      </c>
    </row>
    <row r="21" spans="1:23" ht="16.5" customHeight="1">
      <c r="A21" s="157">
        <v>-8</v>
      </c>
      <c r="B21" s="158">
        <v>0</v>
      </c>
      <c r="C21" s="159">
        <v>8</v>
      </c>
      <c r="D21" s="216" t="s">
        <v>983</v>
      </c>
      <c r="E21" s="161" t="s">
        <v>27</v>
      </c>
      <c r="F21" s="172">
        <v>8</v>
      </c>
      <c r="G21" s="163"/>
      <c r="H21" s="163">
        <v>500</v>
      </c>
      <c r="I21" s="164">
        <v>6</v>
      </c>
      <c r="J21" s="165">
        <v>6</v>
      </c>
      <c r="K21" s="157">
        <v>8</v>
      </c>
      <c r="L21" s="55"/>
      <c r="M21" s="157">
        <v>1.5</v>
      </c>
      <c r="N21" s="158">
        <v>4</v>
      </c>
      <c r="O21" s="159">
        <v>8</v>
      </c>
      <c r="P21" s="216" t="s">
        <v>1688</v>
      </c>
      <c r="Q21" s="161" t="s">
        <v>27</v>
      </c>
      <c r="R21" s="172">
        <v>10</v>
      </c>
      <c r="S21" s="163">
        <v>620</v>
      </c>
      <c r="T21" s="163"/>
      <c r="U21" s="164">
        <v>6</v>
      </c>
      <c r="V21" s="165">
        <v>2</v>
      </c>
      <c r="W21" s="217">
        <v>-1.5</v>
      </c>
    </row>
    <row r="22" spans="1:23" ht="16.5" customHeight="1">
      <c r="A22" s="157">
        <v>2.75</v>
      </c>
      <c r="B22" s="158">
        <v>6</v>
      </c>
      <c r="C22" s="159">
        <v>9</v>
      </c>
      <c r="D22" s="216" t="s">
        <v>675</v>
      </c>
      <c r="E22" s="161" t="s">
        <v>27</v>
      </c>
      <c r="F22" s="172">
        <v>10</v>
      </c>
      <c r="G22" s="163"/>
      <c r="H22" s="163">
        <v>50</v>
      </c>
      <c r="I22" s="164">
        <v>5</v>
      </c>
      <c r="J22" s="165">
        <v>0</v>
      </c>
      <c r="K22" s="166">
        <v>-2.75</v>
      </c>
      <c r="L22" s="28"/>
      <c r="M22" s="157">
        <v>1.5</v>
      </c>
      <c r="N22" s="158">
        <v>4</v>
      </c>
      <c r="O22" s="159">
        <v>9</v>
      </c>
      <c r="P22" s="216" t="s">
        <v>1688</v>
      </c>
      <c r="Q22" s="161" t="s">
        <v>27</v>
      </c>
      <c r="R22" s="172">
        <v>10</v>
      </c>
      <c r="S22" s="163">
        <v>620</v>
      </c>
      <c r="T22" s="163"/>
      <c r="U22" s="164">
        <v>5</v>
      </c>
      <c r="V22" s="165">
        <v>2</v>
      </c>
      <c r="W22" s="217">
        <v>-1.5</v>
      </c>
    </row>
    <row r="23" spans="1:23" s="41" customFormat="1" ht="30" customHeight="1">
      <c r="A23" s="29"/>
      <c r="B23" s="29"/>
      <c r="C23" s="56"/>
      <c r="D23" s="29"/>
      <c r="E23" s="29"/>
      <c r="F23" s="29"/>
      <c r="G23" s="29"/>
      <c r="H23" s="29"/>
      <c r="I23" s="56"/>
      <c r="J23" s="29"/>
      <c r="K23" s="27"/>
      <c r="L23" s="54"/>
      <c r="M23" s="29"/>
      <c r="N23" s="29"/>
      <c r="O23" s="56"/>
      <c r="P23" s="29"/>
      <c r="Q23" s="29"/>
      <c r="R23" s="29"/>
      <c r="S23" s="29"/>
      <c r="T23" s="29"/>
      <c r="U23" s="56"/>
      <c r="V23" s="29"/>
      <c r="W23" s="29"/>
    </row>
    <row r="24" spans="1:23" s="41" customFormat="1" ht="15">
      <c r="A24" s="20"/>
      <c r="B24" s="21" t="s">
        <v>5</v>
      </c>
      <c r="C24" s="22"/>
      <c r="D24" s="21"/>
      <c r="E24" s="23" t="s">
        <v>45</v>
      </c>
      <c r="F24" s="24"/>
      <c r="G24" s="25" t="s">
        <v>7</v>
      </c>
      <c r="H24" s="25"/>
      <c r="I24" s="26" t="s">
        <v>46</v>
      </c>
      <c r="J24" s="26"/>
      <c r="K24" s="27"/>
      <c r="L24" s="28">
        <v>150</v>
      </c>
      <c r="M24" s="20"/>
      <c r="N24" s="21" t="s">
        <v>5</v>
      </c>
      <c r="O24" s="22"/>
      <c r="P24" s="21"/>
      <c r="Q24" s="23" t="s">
        <v>47</v>
      </c>
      <c r="R24" s="24"/>
      <c r="S24" s="25" t="s">
        <v>7</v>
      </c>
      <c r="T24" s="25"/>
      <c r="U24" s="26" t="s">
        <v>48</v>
      </c>
      <c r="V24" s="26"/>
      <c r="W24" s="27"/>
    </row>
    <row r="25" spans="1:23" s="41" customFormat="1" ht="12.75">
      <c r="A25" s="30"/>
      <c r="B25" s="30"/>
      <c r="C25" s="31"/>
      <c r="D25" s="32"/>
      <c r="E25" s="32"/>
      <c r="F25" s="32"/>
      <c r="G25" s="33" t="s">
        <v>11</v>
      </c>
      <c r="H25" s="33"/>
      <c r="I25" s="26" t="s">
        <v>49</v>
      </c>
      <c r="J25" s="26"/>
      <c r="K25" s="27"/>
      <c r="L25" s="28">
        <v>150</v>
      </c>
      <c r="M25" s="30"/>
      <c r="N25" s="30"/>
      <c r="O25" s="31"/>
      <c r="P25" s="32"/>
      <c r="Q25" s="32"/>
      <c r="R25" s="32"/>
      <c r="S25" s="33" t="s">
        <v>11</v>
      </c>
      <c r="T25" s="33"/>
      <c r="U25" s="26" t="s">
        <v>50</v>
      </c>
      <c r="V25" s="26"/>
      <c r="W25" s="27"/>
    </row>
    <row r="26" spans="1:23" s="41" customFormat="1" ht="4.5" customHeight="1">
      <c r="A26" s="97"/>
      <c r="B26" s="98"/>
      <c r="C26" s="99"/>
      <c r="D26" s="100"/>
      <c r="E26" s="101"/>
      <c r="F26" s="102"/>
      <c r="G26" s="103"/>
      <c r="H26" s="103"/>
      <c r="I26" s="99"/>
      <c r="J26" s="98"/>
      <c r="K26" s="104"/>
      <c r="L26" s="92"/>
      <c r="M26" s="97"/>
      <c r="N26" s="98"/>
      <c r="O26" s="99"/>
      <c r="P26" s="100"/>
      <c r="Q26" s="101"/>
      <c r="R26" s="102"/>
      <c r="S26" s="103"/>
      <c r="T26" s="103"/>
      <c r="U26" s="99"/>
      <c r="V26" s="98"/>
      <c r="W26" s="104"/>
    </row>
    <row r="27" spans="1:23" s="41" customFormat="1" ht="12.75" customHeight="1">
      <c r="A27" s="105"/>
      <c r="B27" s="106"/>
      <c r="C27" s="107"/>
      <c r="D27" s="108"/>
      <c r="E27" s="36" t="s">
        <v>14</v>
      </c>
      <c r="F27" s="109" t="s">
        <v>1060</v>
      </c>
      <c r="G27" s="110"/>
      <c r="H27" s="111"/>
      <c r="I27" s="111"/>
      <c r="J27" s="106"/>
      <c r="K27" s="112"/>
      <c r="L27" s="113"/>
      <c r="M27" s="105"/>
      <c r="N27" s="106"/>
      <c r="O27" s="107"/>
      <c r="P27" s="108"/>
      <c r="Q27" s="36" t="s">
        <v>14</v>
      </c>
      <c r="R27" s="109" t="s">
        <v>1689</v>
      </c>
      <c r="S27" s="110"/>
      <c r="T27" s="111"/>
      <c r="U27" s="111"/>
      <c r="V27" s="106"/>
      <c r="W27" s="112"/>
    </row>
    <row r="28" spans="1:23" s="41" customFormat="1" ht="12.75" customHeight="1">
      <c r="A28" s="105"/>
      <c r="B28" s="106"/>
      <c r="C28" s="107"/>
      <c r="D28" s="108"/>
      <c r="E28" s="42" t="s">
        <v>15</v>
      </c>
      <c r="F28" s="109" t="s">
        <v>1690</v>
      </c>
      <c r="G28" s="115"/>
      <c r="H28" s="111"/>
      <c r="I28" s="111"/>
      <c r="J28" s="106"/>
      <c r="K28" s="112"/>
      <c r="L28" s="113"/>
      <c r="M28" s="105"/>
      <c r="N28" s="106"/>
      <c r="O28" s="107"/>
      <c r="P28" s="108"/>
      <c r="Q28" s="42" t="s">
        <v>15</v>
      </c>
      <c r="R28" s="109" t="s">
        <v>1631</v>
      </c>
      <c r="S28" s="115"/>
      <c r="T28" s="111"/>
      <c r="U28" s="111"/>
      <c r="V28" s="106"/>
      <c r="W28" s="112"/>
    </row>
    <row r="29" spans="1:23" s="41" customFormat="1" ht="12.75" customHeight="1">
      <c r="A29" s="105"/>
      <c r="B29" s="106"/>
      <c r="C29" s="107"/>
      <c r="D29" s="108"/>
      <c r="E29" s="42" t="s">
        <v>16</v>
      </c>
      <c r="F29" s="109" t="s">
        <v>729</v>
      </c>
      <c r="G29" s="110"/>
      <c r="H29" s="111"/>
      <c r="I29" s="111"/>
      <c r="J29" s="106"/>
      <c r="K29" s="112"/>
      <c r="L29" s="113"/>
      <c r="M29" s="105"/>
      <c r="N29" s="106"/>
      <c r="O29" s="107"/>
      <c r="P29" s="108"/>
      <c r="Q29" s="42" t="s">
        <v>16</v>
      </c>
      <c r="R29" s="109" t="s">
        <v>634</v>
      </c>
      <c r="S29" s="110"/>
      <c r="T29" s="111"/>
      <c r="U29" s="111"/>
      <c r="V29" s="106"/>
      <c r="W29" s="112"/>
    </row>
    <row r="30" spans="1:23" s="41" customFormat="1" ht="12.75" customHeight="1">
      <c r="A30" s="105"/>
      <c r="B30" s="106"/>
      <c r="C30" s="107"/>
      <c r="D30" s="108"/>
      <c r="E30" s="36" t="s">
        <v>18</v>
      </c>
      <c r="F30" s="109" t="s">
        <v>1691</v>
      </c>
      <c r="G30" s="110"/>
      <c r="H30" s="111"/>
      <c r="I30" s="111"/>
      <c r="J30" s="106"/>
      <c r="K30" s="112"/>
      <c r="L30" s="113"/>
      <c r="M30" s="105"/>
      <c r="N30" s="106"/>
      <c r="O30" s="107"/>
      <c r="P30" s="108"/>
      <c r="Q30" s="36" t="s">
        <v>18</v>
      </c>
      <c r="R30" s="109" t="s">
        <v>1433</v>
      </c>
      <c r="S30" s="110"/>
      <c r="T30" s="111"/>
      <c r="U30" s="111"/>
      <c r="V30" s="106"/>
      <c r="W30" s="112"/>
    </row>
    <row r="31" spans="1:23" s="41" customFormat="1" ht="12.75" customHeight="1">
      <c r="A31" s="117" t="s">
        <v>14</v>
      </c>
      <c r="B31" s="118" t="s">
        <v>580</v>
      </c>
      <c r="C31" s="107"/>
      <c r="D31" s="108"/>
      <c r="E31" s="119"/>
      <c r="F31" s="110"/>
      <c r="G31" s="36" t="s">
        <v>14</v>
      </c>
      <c r="H31" s="120" t="s">
        <v>185</v>
      </c>
      <c r="I31" s="110"/>
      <c r="J31" s="115"/>
      <c r="K31" s="112"/>
      <c r="L31" s="113"/>
      <c r="M31" s="117" t="s">
        <v>14</v>
      </c>
      <c r="N31" s="118" t="s">
        <v>1692</v>
      </c>
      <c r="O31" s="107"/>
      <c r="P31" s="108"/>
      <c r="Q31" s="119"/>
      <c r="R31" s="110"/>
      <c r="S31" s="36" t="s">
        <v>14</v>
      </c>
      <c r="T31" s="120" t="s">
        <v>225</v>
      </c>
      <c r="U31" s="110"/>
      <c r="V31" s="115"/>
      <c r="W31" s="112"/>
    </row>
    <row r="32" spans="1:23" s="41" customFormat="1" ht="12.75" customHeight="1">
      <c r="A32" s="121" t="s">
        <v>15</v>
      </c>
      <c r="B32" s="118" t="s">
        <v>1297</v>
      </c>
      <c r="C32" s="122"/>
      <c r="D32" s="108"/>
      <c r="E32" s="119"/>
      <c r="F32" s="123"/>
      <c r="G32" s="42" t="s">
        <v>15</v>
      </c>
      <c r="H32" s="120" t="s">
        <v>1693</v>
      </c>
      <c r="I32" s="110"/>
      <c r="J32" s="115"/>
      <c r="K32" s="112"/>
      <c r="L32" s="113"/>
      <c r="M32" s="121" t="s">
        <v>15</v>
      </c>
      <c r="N32" s="118" t="s">
        <v>870</v>
      </c>
      <c r="O32" s="122"/>
      <c r="P32" s="108"/>
      <c r="Q32" s="119"/>
      <c r="R32" s="123"/>
      <c r="S32" s="42" t="s">
        <v>15</v>
      </c>
      <c r="T32" s="178" t="s">
        <v>1694</v>
      </c>
      <c r="U32" s="110"/>
      <c r="V32" s="115"/>
      <c r="W32" s="112"/>
    </row>
    <row r="33" spans="1:23" s="41" customFormat="1" ht="12.75" customHeight="1">
      <c r="A33" s="121" t="s">
        <v>16</v>
      </c>
      <c r="B33" s="118" t="s">
        <v>1057</v>
      </c>
      <c r="C33" s="107"/>
      <c r="D33" s="108"/>
      <c r="E33" s="119"/>
      <c r="F33" s="123"/>
      <c r="G33" s="42" t="s">
        <v>16</v>
      </c>
      <c r="H33" s="120" t="s">
        <v>1695</v>
      </c>
      <c r="I33" s="110"/>
      <c r="J33" s="110"/>
      <c r="K33" s="112"/>
      <c r="L33" s="113"/>
      <c r="M33" s="121" t="s">
        <v>16</v>
      </c>
      <c r="N33" s="125" t="s">
        <v>650</v>
      </c>
      <c r="O33" s="107"/>
      <c r="P33" s="108"/>
      <c r="Q33" s="119"/>
      <c r="R33" s="123"/>
      <c r="S33" s="42" t="s">
        <v>16</v>
      </c>
      <c r="T33" s="120" t="s">
        <v>161</v>
      </c>
      <c r="U33" s="110"/>
      <c r="V33" s="110"/>
      <c r="W33" s="112"/>
    </row>
    <row r="34" spans="1:23" s="41" customFormat="1" ht="12.75" customHeight="1">
      <c r="A34" s="117" t="s">
        <v>18</v>
      </c>
      <c r="B34" s="118" t="s">
        <v>576</v>
      </c>
      <c r="C34" s="122"/>
      <c r="D34" s="108"/>
      <c r="E34" s="119"/>
      <c r="F34" s="110"/>
      <c r="G34" s="36" t="s">
        <v>18</v>
      </c>
      <c r="H34" s="120" t="s">
        <v>460</v>
      </c>
      <c r="I34" s="110"/>
      <c r="J34" s="124" t="s">
        <v>154</v>
      </c>
      <c r="K34" s="112"/>
      <c r="L34" s="113"/>
      <c r="M34" s="117" t="s">
        <v>18</v>
      </c>
      <c r="N34" s="125" t="s">
        <v>1696</v>
      </c>
      <c r="O34" s="122"/>
      <c r="P34" s="108"/>
      <c r="Q34" s="119"/>
      <c r="R34" s="110"/>
      <c r="S34" s="36" t="s">
        <v>18</v>
      </c>
      <c r="T34" s="120" t="s">
        <v>1063</v>
      </c>
      <c r="U34" s="110"/>
      <c r="V34" s="124" t="s">
        <v>154</v>
      </c>
      <c r="W34" s="112"/>
    </row>
    <row r="35" spans="1:23" s="41" customFormat="1" ht="12.75" customHeight="1">
      <c r="A35" s="126"/>
      <c r="B35" s="122"/>
      <c r="C35" s="122"/>
      <c r="D35" s="108"/>
      <c r="E35" s="36" t="s">
        <v>14</v>
      </c>
      <c r="F35" s="109" t="s">
        <v>1078</v>
      </c>
      <c r="G35" s="110"/>
      <c r="H35" s="127"/>
      <c r="I35" s="128" t="s">
        <v>23</v>
      </c>
      <c r="J35" s="129" t="s">
        <v>1697</v>
      </c>
      <c r="K35" s="112"/>
      <c r="L35" s="113"/>
      <c r="M35" s="126"/>
      <c r="N35" s="122"/>
      <c r="O35" s="122"/>
      <c r="P35" s="108"/>
      <c r="Q35" s="36" t="s">
        <v>14</v>
      </c>
      <c r="R35" s="109" t="s">
        <v>311</v>
      </c>
      <c r="S35" s="110"/>
      <c r="T35" s="127"/>
      <c r="U35" s="128" t="s">
        <v>23</v>
      </c>
      <c r="V35" s="129" t="s">
        <v>1698</v>
      </c>
      <c r="W35" s="112"/>
    </row>
    <row r="36" spans="1:23" s="41" customFormat="1" ht="12.75" customHeight="1">
      <c r="A36" s="105"/>
      <c r="B36" s="130" t="s">
        <v>25</v>
      </c>
      <c r="C36" s="107"/>
      <c r="D36" s="108"/>
      <c r="E36" s="42" t="s">
        <v>15</v>
      </c>
      <c r="F36" s="109" t="s">
        <v>88</v>
      </c>
      <c r="G36" s="110"/>
      <c r="H36" s="111"/>
      <c r="I36" s="128" t="s">
        <v>27</v>
      </c>
      <c r="J36" s="131" t="s">
        <v>1697</v>
      </c>
      <c r="K36" s="112"/>
      <c r="L36" s="113"/>
      <c r="M36" s="105"/>
      <c r="N36" s="130" t="s">
        <v>25</v>
      </c>
      <c r="O36" s="107"/>
      <c r="P36" s="108"/>
      <c r="Q36" s="42" t="s">
        <v>15</v>
      </c>
      <c r="R36" s="109" t="s">
        <v>1099</v>
      </c>
      <c r="S36" s="110"/>
      <c r="T36" s="111"/>
      <c r="U36" s="128" t="s">
        <v>27</v>
      </c>
      <c r="V36" s="131" t="s">
        <v>1699</v>
      </c>
      <c r="W36" s="112"/>
    </row>
    <row r="37" spans="1:23" s="41" customFormat="1" ht="12.75" customHeight="1">
      <c r="A37" s="105"/>
      <c r="B37" s="130" t="s">
        <v>807</v>
      </c>
      <c r="C37" s="107"/>
      <c r="D37" s="108"/>
      <c r="E37" s="42" t="s">
        <v>16</v>
      </c>
      <c r="F37" s="109" t="s">
        <v>21</v>
      </c>
      <c r="G37" s="115"/>
      <c r="H37" s="111"/>
      <c r="I37" s="128" t="s">
        <v>30</v>
      </c>
      <c r="J37" s="131" t="s">
        <v>1700</v>
      </c>
      <c r="K37" s="112"/>
      <c r="L37" s="113"/>
      <c r="M37" s="105"/>
      <c r="N37" s="130" t="s">
        <v>698</v>
      </c>
      <c r="O37" s="107"/>
      <c r="P37" s="108"/>
      <c r="Q37" s="42" t="s">
        <v>16</v>
      </c>
      <c r="R37" s="109" t="s">
        <v>1701</v>
      </c>
      <c r="S37" s="115"/>
      <c r="T37" s="111"/>
      <c r="U37" s="128" t="s">
        <v>30</v>
      </c>
      <c r="V37" s="131" t="s">
        <v>1702</v>
      </c>
      <c r="W37" s="112"/>
    </row>
    <row r="38" spans="1:23" s="41" customFormat="1" ht="12.75" customHeight="1">
      <c r="A38" s="132"/>
      <c r="B38" s="133"/>
      <c r="C38" s="133"/>
      <c r="D38" s="108"/>
      <c r="E38" s="36" t="s">
        <v>18</v>
      </c>
      <c r="F38" s="118" t="s">
        <v>1065</v>
      </c>
      <c r="G38" s="133"/>
      <c r="H38" s="133"/>
      <c r="I38" s="134" t="s">
        <v>31</v>
      </c>
      <c r="J38" s="131" t="s">
        <v>1700</v>
      </c>
      <c r="K38" s="135"/>
      <c r="L38" s="136"/>
      <c r="M38" s="132"/>
      <c r="N38" s="133"/>
      <c r="O38" s="133"/>
      <c r="P38" s="108"/>
      <c r="Q38" s="36" t="s">
        <v>18</v>
      </c>
      <c r="R38" s="118" t="s">
        <v>788</v>
      </c>
      <c r="S38" s="133"/>
      <c r="T38" s="133"/>
      <c r="U38" s="134" t="s">
        <v>31</v>
      </c>
      <c r="V38" s="131" t="s">
        <v>1702</v>
      </c>
      <c r="W38" s="135"/>
    </row>
    <row r="39" spans="1:23" ht="4.5" customHeight="1">
      <c r="A39" s="137"/>
      <c r="B39" s="138"/>
      <c r="C39" s="139"/>
      <c r="D39" s="140"/>
      <c r="E39" s="141"/>
      <c r="F39" s="142"/>
      <c r="G39" s="143"/>
      <c r="H39" s="143"/>
      <c r="I39" s="139"/>
      <c r="J39" s="138"/>
      <c r="K39" s="144"/>
      <c r="L39" s="145"/>
      <c r="M39" s="137"/>
      <c r="N39" s="138"/>
      <c r="O39" s="139"/>
      <c r="P39" s="140"/>
      <c r="Q39" s="141"/>
      <c r="R39" s="142"/>
      <c r="S39" s="143"/>
      <c r="T39" s="143"/>
      <c r="U39" s="139"/>
      <c r="V39" s="138"/>
      <c r="W39" s="144"/>
    </row>
    <row r="40" spans="1:23" ht="12.75" customHeight="1">
      <c r="A40" s="146"/>
      <c r="B40" s="146" t="s">
        <v>32</v>
      </c>
      <c r="C40" s="147"/>
      <c r="D40" s="148" t="s">
        <v>33</v>
      </c>
      <c r="E40" s="148" t="s">
        <v>34</v>
      </c>
      <c r="F40" s="148" t="s">
        <v>35</v>
      </c>
      <c r="G40" s="149" t="s">
        <v>36</v>
      </c>
      <c r="H40" s="150"/>
      <c r="I40" s="147" t="s">
        <v>37</v>
      </c>
      <c r="J40" s="148" t="s">
        <v>32</v>
      </c>
      <c r="K40" s="146" t="s">
        <v>38</v>
      </c>
      <c r="L40" s="28">
        <v>150</v>
      </c>
      <c r="M40" s="146"/>
      <c r="N40" s="146" t="s">
        <v>32</v>
      </c>
      <c r="O40" s="147"/>
      <c r="P40" s="148" t="s">
        <v>33</v>
      </c>
      <c r="Q40" s="148" t="s">
        <v>34</v>
      </c>
      <c r="R40" s="148" t="s">
        <v>35</v>
      </c>
      <c r="S40" s="149" t="s">
        <v>36</v>
      </c>
      <c r="T40" s="150"/>
      <c r="U40" s="147" t="s">
        <v>37</v>
      </c>
      <c r="V40" s="148" t="s">
        <v>32</v>
      </c>
      <c r="W40" s="151" t="s">
        <v>38</v>
      </c>
    </row>
    <row r="41" spans="1:23" ht="12.75">
      <c r="A41" s="152" t="s">
        <v>38</v>
      </c>
      <c r="B41" s="152" t="s">
        <v>39</v>
      </c>
      <c r="C41" s="153" t="s">
        <v>40</v>
      </c>
      <c r="D41" s="154" t="s">
        <v>41</v>
      </c>
      <c r="E41" s="154" t="s">
        <v>42</v>
      </c>
      <c r="F41" s="154"/>
      <c r="G41" s="155" t="s">
        <v>40</v>
      </c>
      <c r="H41" s="155" t="s">
        <v>37</v>
      </c>
      <c r="I41" s="153"/>
      <c r="J41" s="152" t="s">
        <v>39</v>
      </c>
      <c r="K41" s="152"/>
      <c r="L41" s="28">
        <v>150</v>
      </c>
      <c r="M41" s="152" t="s">
        <v>38</v>
      </c>
      <c r="N41" s="152" t="s">
        <v>39</v>
      </c>
      <c r="O41" s="153" t="s">
        <v>40</v>
      </c>
      <c r="P41" s="154" t="s">
        <v>41</v>
      </c>
      <c r="Q41" s="154" t="s">
        <v>42</v>
      </c>
      <c r="R41" s="154"/>
      <c r="S41" s="155" t="s">
        <v>40</v>
      </c>
      <c r="T41" s="155" t="s">
        <v>37</v>
      </c>
      <c r="U41" s="153"/>
      <c r="V41" s="152" t="s">
        <v>39</v>
      </c>
      <c r="W41" s="156"/>
    </row>
    <row r="42" spans="1:23" ht="16.5" customHeight="1">
      <c r="A42" s="157">
        <v>6.625</v>
      </c>
      <c r="B42" s="158">
        <v>6</v>
      </c>
      <c r="C42" s="159">
        <v>3</v>
      </c>
      <c r="D42" s="219" t="s">
        <v>1703</v>
      </c>
      <c r="E42" s="161" t="s">
        <v>30</v>
      </c>
      <c r="F42" s="162">
        <v>11</v>
      </c>
      <c r="G42" s="163"/>
      <c r="H42" s="163">
        <v>150</v>
      </c>
      <c r="I42" s="164">
        <v>4</v>
      </c>
      <c r="J42" s="165">
        <v>0</v>
      </c>
      <c r="K42" s="221">
        <v>-6.625</v>
      </c>
      <c r="L42" s="28"/>
      <c r="M42" s="157">
        <v>0.625</v>
      </c>
      <c r="N42" s="158">
        <v>4</v>
      </c>
      <c r="O42" s="159">
        <v>3</v>
      </c>
      <c r="P42" s="219" t="s">
        <v>596</v>
      </c>
      <c r="Q42" s="161" t="s">
        <v>23</v>
      </c>
      <c r="R42" s="162">
        <v>7</v>
      </c>
      <c r="S42" s="163">
        <v>80</v>
      </c>
      <c r="T42" s="163"/>
      <c r="U42" s="164">
        <v>4</v>
      </c>
      <c r="V42" s="165">
        <v>2</v>
      </c>
      <c r="W42" s="217">
        <v>-0.625</v>
      </c>
    </row>
    <row r="43" spans="1:23" ht="16.5" customHeight="1">
      <c r="A43" s="157">
        <v>3.5</v>
      </c>
      <c r="B43" s="158">
        <v>4</v>
      </c>
      <c r="C43" s="159">
        <v>9</v>
      </c>
      <c r="D43" s="219" t="s">
        <v>597</v>
      </c>
      <c r="E43" s="161" t="s">
        <v>27</v>
      </c>
      <c r="F43" s="172">
        <v>9</v>
      </c>
      <c r="G43" s="163"/>
      <c r="H43" s="163">
        <v>300</v>
      </c>
      <c r="I43" s="164">
        <v>2</v>
      </c>
      <c r="J43" s="165">
        <v>2</v>
      </c>
      <c r="K43" s="221">
        <v>-3.5</v>
      </c>
      <c r="L43" s="28"/>
      <c r="M43" s="157">
        <v>0.625</v>
      </c>
      <c r="N43" s="158">
        <v>4</v>
      </c>
      <c r="O43" s="159">
        <v>9</v>
      </c>
      <c r="P43" s="219" t="s">
        <v>596</v>
      </c>
      <c r="Q43" s="161" t="s">
        <v>23</v>
      </c>
      <c r="R43" s="162">
        <v>7</v>
      </c>
      <c r="S43" s="163">
        <v>80</v>
      </c>
      <c r="T43" s="163"/>
      <c r="U43" s="164">
        <v>2</v>
      </c>
      <c r="V43" s="165">
        <v>2</v>
      </c>
      <c r="W43" s="217">
        <v>-0.625</v>
      </c>
    </row>
    <row r="44" spans="1:23" ht="16.5" customHeight="1">
      <c r="A44" s="157">
        <v>-4.75</v>
      </c>
      <c r="B44" s="158">
        <v>0</v>
      </c>
      <c r="C44" s="159">
        <v>1</v>
      </c>
      <c r="D44" s="219" t="s">
        <v>1688</v>
      </c>
      <c r="E44" s="161" t="s">
        <v>30</v>
      </c>
      <c r="F44" s="172">
        <v>11</v>
      </c>
      <c r="G44" s="163"/>
      <c r="H44" s="163">
        <v>650</v>
      </c>
      <c r="I44" s="164">
        <v>8</v>
      </c>
      <c r="J44" s="165">
        <v>6</v>
      </c>
      <c r="K44" s="221">
        <v>4.75</v>
      </c>
      <c r="L44" s="28"/>
      <c r="M44" s="157">
        <v>-4.375</v>
      </c>
      <c r="N44" s="158">
        <v>0</v>
      </c>
      <c r="O44" s="159">
        <v>1</v>
      </c>
      <c r="P44" s="219" t="s">
        <v>60</v>
      </c>
      <c r="Q44" s="161" t="s">
        <v>23</v>
      </c>
      <c r="R44" s="172">
        <v>7</v>
      </c>
      <c r="S44" s="163"/>
      <c r="T44" s="163">
        <v>100</v>
      </c>
      <c r="U44" s="164">
        <v>8</v>
      </c>
      <c r="V44" s="165">
        <v>6</v>
      </c>
      <c r="W44" s="217">
        <v>4.375</v>
      </c>
    </row>
    <row r="45" spans="1:23" ht="16.5" customHeight="1">
      <c r="A45" s="157">
        <v>-4.125</v>
      </c>
      <c r="B45" s="158">
        <v>2</v>
      </c>
      <c r="C45" s="159">
        <v>7</v>
      </c>
      <c r="D45" s="219" t="s">
        <v>1688</v>
      </c>
      <c r="E45" s="161" t="s">
        <v>30</v>
      </c>
      <c r="F45" s="172">
        <v>10</v>
      </c>
      <c r="G45" s="163"/>
      <c r="H45" s="163">
        <v>620</v>
      </c>
      <c r="I45" s="164">
        <v>5</v>
      </c>
      <c r="J45" s="165">
        <v>4</v>
      </c>
      <c r="K45" s="221">
        <v>4.125</v>
      </c>
      <c r="L45" s="28"/>
      <c r="M45" s="157">
        <v>0.625</v>
      </c>
      <c r="N45" s="158">
        <v>4</v>
      </c>
      <c r="O45" s="159">
        <v>7</v>
      </c>
      <c r="P45" s="219" t="s">
        <v>596</v>
      </c>
      <c r="Q45" s="161" t="s">
        <v>23</v>
      </c>
      <c r="R45" s="172">
        <v>7</v>
      </c>
      <c r="S45" s="163">
        <v>80</v>
      </c>
      <c r="T45" s="163"/>
      <c r="U45" s="164">
        <v>5</v>
      </c>
      <c r="V45" s="165">
        <v>2</v>
      </c>
      <c r="W45" s="217">
        <v>-0.625</v>
      </c>
    </row>
    <row r="46" spans="1:23" s="41" customFormat="1" ht="9.75" customHeight="1">
      <c r="A46" s="29"/>
      <c r="B46" s="29"/>
      <c r="C46" s="56"/>
      <c r="D46" s="29"/>
      <c r="E46" s="29"/>
      <c r="F46" s="29"/>
      <c r="G46" s="29"/>
      <c r="H46" s="29"/>
      <c r="I46" s="56"/>
      <c r="J46" s="29"/>
      <c r="K46" s="29"/>
      <c r="L46" s="54"/>
      <c r="M46" s="29"/>
      <c r="N46" s="29"/>
      <c r="O46" s="56"/>
      <c r="P46" s="29"/>
      <c r="Q46" s="29"/>
      <c r="R46" s="29"/>
      <c r="S46" s="29"/>
      <c r="T46" s="29"/>
      <c r="U46" s="56"/>
      <c r="V46" s="29"/>
      <c r="W46" s="29"/>
    </row>
    <row r="47" spans="1:23" s="41" customFormat="1" ht="15">
      <c r="A47" s="20"/>
      <c r="B47" s="21" t="s">
        <v>5</v>
      </c>
      <c r="C47" s="22"/>
      <c r="D47" s="21"/>
      <c r="E47" s="23" t="s">
        <v>61</v>
      </c>
      <c r="F47" s="24"/>
      <c r="G47" s="25" t="s">
        <v>7</v>
      </c>
      <c r="H47" s="25"/>
      <c r="I47" s="26" t="s">
        <v>8</v>
      </c>
      <c r="J47" s="26"/>
      <c r="K47" s="27"/>
      <c r="L47" s="28">
        <v>150</v>
      </c>
      <c r="M47" s="20"/>
      <c r="N47" s="21" t="s">
        <v>5</v>
      </c>
      <c r="O47" s="22"/>
      <c r="P47" s="21"/>
      <c r="Q47" s="23" t="s">
        <v>62</v>
      </c>
      <c r="R47" s="24"/>
      <c r="S47" s="25" t="s">
        <v>7</v>
      </c>
      <c r="T47" s="25"/>
      <c r="U47" s="26" t="s">
        <v>10</v>
      </c>
      <c r="V47" s="26"/>
      <c r="W47" s="27"/>
    </row>
    <row r="48" spans="1:23" s="41" customFormat="1" ht="12.75">
      <c r="A48" s="30"/>
      <c r="B48" s="30"/>
      <c r="C48" s="31"/>
      <c r="D48" s="32"/>
      <c r="E48" s="32"/>
      <c r="F48" s="32"/>
      <c r="G48" s="33" t="s">
        <v>11</v>
      </c>
      <c r="H48" s="33"/>
      <c r="I48" s="26" t="s">
        <v>13</v>
      </c>
      <c r="J48" s="26"/>
      <c r="K48" s="27"/>
      <c r="L48" s="28">
        <v>150</v>
      </c>
      <c r="M48" s="30"/>
      <c r="N48" s="30"/>
      <c r="O48" s="31"/>
      <c r="P48" s="32"/>
      <c r="Q48" s="32"/>
      <c r="R48" s="32"/>
      <c r="S48" s="33" t="s">
        <v>11</v>
      </c>
      <c r="T48" s="33"/>
      <c r="U48" s="26" t="s">
        <v>49</v>
      </c>
      <c r="V48" s="26"/>
      <c r="W48" s="27"/>
    </row>
    <row r="49" spans="1:23" s="41" customFormat="1" ht="4.5" customHeight="1">
      <c r="A49" s="97"/>
      <c r="B49" s="98"/>
      <c r="C49" s="99"/>
      <c r="D49" s="100"/>
      <c r="E49" s="101"/>
      <c r="F49" s="102"/>
      <c r="G49" s="103"/>
      <c r="H49" s="103"/>
      <c r="I49" s="99"/>
      <c r="J49" s="98"/>
      <c r="K49" s="104"/>
      <c r="L49" s="92"/>
      <c r="M49" s="97"/>
      <c r="N49" s="98"/>
      <c r="O49" s="99"/>
      <c r="P49" s="100"/>
      <c r="Q49" s="101"/>
      <c r="R49" s="102"/>
      <c r="S49" s="103"/>
      <c r="T49" s="103"/>
      <c r="U49" s="99"/>
      <c r="V49" s="98"/>
      <c r="W49" s="104"/>
    </row>
    <row r="50" spans="1:23" s="41" customFormat="1" ht="12.75" customHeight="1">
      <c r="A50" s="105"/>
      <c r="B50" s="106"/>
      <c r="C50" s="107"/>
      <c r="D50" s="108"/>
      <c r="E50" s="36" t="s">
        <v>14</v>
      </c>
      <c r="F50" s="109" t="s">
        <v>1704</v>
      </c>
      <c r="G50" s="110"/>
      <c r="H50" s="111"/>
      <c r="I50" s="111"/>
      <c r="J50" s="106"/>
      <c r="K50" s="112"/>
      <c r="L50" s="113"/>
      <c r="M50" s="105"/>
      <c r="N50" s="106"/>
      <c r="O50" s="107"/>
      <c r="P50" s="108"/>
      <c r="Q50" s="36" t="s">
        <v>14</v>
      </c>
      <c r="R50" s="109" t="s">
        <v>225</v>
      </c>
      <c r="S50" s="110"/>
      <c r="T50" s="111"/>
      <c r="U50" s="111"/>
      <c r="V50" s="106"/>
      <c r="W50" s="112"/>
    </row>
    <row r="51" spans="1:23" s="41" customFormat="1" ht="12.75" customHeight="1">
      <c r="A51" s="105"/>
      <c r="B51" s="106"/>
      <c r="C51" s="107"/>
      <c r="D51" s="108"/>
      <c r="E51" s="42" t="s">
        <v>15</v>
      </c>
      <c r="F51" s="109" t="s">
        <v>1553</v>
      </c>
      <c r="G51" s="115"/>
      <c r="H51" s="111"/>
      <c r="I51" s="111"/>
      <c r="J51" s="106"/>
      <c r="K51" s="112"/>
      <c r="L51" s="113"/>
      <c r="M51" s="105"/>
      <c r="N51" s="106"/>
      <c r="O51" s="107"/>
      <c r="P51" s="108"/>
      <c r="Q51" s="42" t="s">
        <v>15</v>
      </c>
      <c r="R51" s="109" t="s">
        <v>164</v>
      </c>
      <c r="S51" s="115"/>
      <c r="T51" s="111"/>
      <c r="U51" s="111"/>
      <c r="V51" s="106"/>
      <c r="W51" s="112"/>
    </row>
    <row r="52" spans="1:23" s="41" customFormat="1" ht="12.75" customHeight="1">
      <c r="A52" s="105"/>
      <c r="B52" s="106"/>
      <c r="C52" s="107"/>
      <c r="D52" s="108"/>
      <c r="E52" s="42" t="s">
        <v>16</v>
      </c>
      <c r="F52" s="109" t="s">
        <v>1705</v>
      </c>
      <c r="G52" s="110"/>
      <c r="H52" s="111"/>
      <c r="I52" s="111"/>
      <c r="J52" s="106"/>
      <c r="K52" s="112"/>
      <c r="L52" s="113"/>
      <c r="M52" s="105"/>
      <c r="N52" s="106"/>
      <c r="O52" s="107"/>
      <c r="P52" s="108"/>
      <c r="Q52" s="42" t="s">
        <v>16</v>
      </c>
      <c r="R52" s="109" t="s">
        <v>770</v>
      </c>
      <c r="S52" s="110"/>
      <c r="T52" s="111"/>
      <c r="U52" s="111"/>
      <c r="V52" s="106"/>
      <c r="W52" s="112"/>
    </row>
    <row r="53" spans="1:23" s="41" customFormat="1" ht="12.75" customHeight="1">
      <c r="A53" s="105"/>
      <c r="B53" s="106"/>
      <c r="C53" s="107"/>
      <c r="D53" s="108"/>
      <c r="E53" s="36" t="s">
        <v>18</v>
      </c>
      <c r="F53" s="109" t="s">
        <v>98</v>
      </c>
      <c r="G53" s="110"/>
      <c r="H53" s="111"/>
      <c r="I53" s="111"/>
      <c r="J53" s="106"/>
      <c r="K53" s="112"/>
      <c r="L53" s="113"/>
      <c r="M53" s="105"/>
      <c r="N53" s="106"/>
      <c r="O53" s="107"/>
      <c r="P53" s="108"/>
      <c r="Q53" s="36" t="s">
        <v>18</v>
      </c>
      <c r="R53" s="109" t="s">
        <v>1706</v>
      </c>
      <c r="S53" s="110"/>
      <c r="T53" s="111"/>
      <c r="U53" s="111"/>
      <c r="V53" s="106"/>
      <c r="W53" s="112"/>
    </row>
    <row r="54" spans="1:23" s="41" customFormat="1" ht="12.75" customHeight="1">
      <c r="A54" s="117" t="s">
        <v>14</v>
      </c>
      <c r="B54" s="118" t="s">
        <v>1707</v>
      </c>
      <c r="C54" s="107"/>
      <c r="D54" s="108"/>
      <c r="E54" s="119"/>
      <c r="F54" s="110"/>
      <c r="G54" s="36" t="s">
        <v>14</v>
      </c>
      <c r="H54" s="120" t="s">
        <v>259</v>
      </c>
      <c r="I54" s="110"/>
      <c r="J54" s="115"/>
      <c r="K54" s="112"/>
      <c r="L54" s="113"/>
      <c r="M54" s="117" t="s">
        <v>14</v>
      </c>
      <c r="N54" s="118" t="s">
        <v>1708</v>
      </c>
      <c r="O54" s="107"/>
      <c r="P54" s="108"/>
      <c r="Q54" s="119"/>
      <c r="R54" s="110"/>
      <c r="S54" s="36" t="s">
        <v>14</v>
      </c>
      <c r="T54" s="120" t="s">
        <v>1692</v>
      </c>
      <c r="U54" s="110"/>
      <c r="V54" s="115"/>
      <c r="W54" s="112"/>
    </row>
    <row r="55" spans="1:23" s="41" customFormat="1" ht="12.75" customHeight="1">
      <c r="A55" s="121" t="s">
        <v>15</v>
      </c>
      <c r="B55" s="125" t="s">
        <v>1709</v>
      </c>
      <c r="C55" s="122"/>
      <c r="D55" s="108"/>
      <c r="E55" s="119"/>
      <c r="F55" s="123"/>
      <c r="G55" s="42" t="s">
        <v>15</v>
      </c>
      <c r="H55" s="120" t="s">
        <v>1578</v>
      </c>
      <c r="I55" s="110"/>
      <c r="J55" s="115"/>
      <c r="K55" s="112"/>
      <c r="L55" s="113"/>
      <c r="M55" s="121" t="s">
        <v>15</v>
      </c>
      <c r="N55" s="125" t="s">
        <v>409</v>
      </c>
      <c r="O55" s="122"/>
      <c r="P55" s="108"/>
      <c r="Q55" s="119"/>
      <c r="R55" s="123"/>
      <c r="S55" s="42" t="s">
        <v>15</v>
      </c>
      <c r="T55" s="120" t="s">
        <v>602</v>
      </c>
      <c r="U55" s="110"/>
      <c r="V55" s="115"/>
      <c r="W55" s="112"/>
    </row>
    <row r="56" spans="1:23" s="41" customFormat="1" ht="12.75" customHeight="1">
      <c r="A56" s="121" t="s">
        <v>16</v>
      </c>
      <c r="B56" s="118" t="s">
        <v>884</v>
      </c>
      <c r="C56" s="107"/>
      <c r="D56" s="108"/>
      <c r="E56" s="119"/>
      <c r="F56" s="123"/>
      <c r="G56" s="42" t="s">
        <v>16</v>
      </c>
      <c r="H56" s="120" t="s">
        <v>1710</v>
      </c>
      <c r="I56" s="110"/>
      <c r="J56" s="110"/>
      <c r="K56" s="112"/>
      <c r="L56" s="113"/>
      <c r="M56" s="121" t="s">
        <v>16</v>
      </c>
      <c r="N56" s="118" t="s">
        <v>1262</v>
      </c>
      <c r="O56" s="107"/>
      <c r="P56" s="108"/>
      <c r="Q56" s="119"/>
      <c r="R56" s="123"/>
      <c r="S56" s="42" t="s">
        <v>16</v>
      </c>
      <c r="T56" s="120" t="s">
        <v>548</v>
      </c>
      <c r="U56" s="110"/>
      <c r="V56" s="110"/>
      <c r="W56" s="112"/>
    </row>
    <row r="57" spans="1:23" s="41" customFormat="1" ht="12.75" customHeight="1">
      <c r="A57" s="117" t="s">
        <v>18</v>
      </c>
      <c r="B57" s="118" t="s">
        <v>1711</v>
      </c>
      <c r="C57" s="122"/>
      <c r="D57" s="108"/>
      <c r="E57" s="119"/>
      <c r="F57" s="110"/>
      <c r="G57" s="36" t="s">
        <v>18</v>
      </c>
      <c r="H57" s="120" t="s">
        <v>66</v>
      </c>
      <c r="I57" s="110"/>
      <c r="J57" s="124" t="s">
        <v>154</v>
      </c>
      <c r="K57" s="112"/>
      <c r="L57" s="113"/>
      <c r="M57" s="117" t="s">
        <v>18</v>
      </c>
      <c r="N57" s="118" t="s">
        <v>12</v>
      </c>
      <c r="O57" s="122"/>
      <c r="P57" s="108"/>
      <c r="Q57" s="119"/>
      <c r="R57" s="110"/>
      <c r="S57" s="36" t="s">
        <v>18</v>
      </c>
      <c r="T57" s="120" t="s">
        <v>710</v>
      </c>
      <c r="U57" s="110"/>
      <c r="V57" s="124" t="s">
        <v>154</v>
      </c>
      <c r="W57" s="112"/>
    </row>
    <row r="58" spans="1:23" s="41" customFormat="1" ht="12.75" customHeight="1">
      <c r="A58" s="126"/>
      <c r="B58" s="122"/>
      <c r="C58" s="122"/>
      <c r="D58" s="108"/>
      <c r="E58" s="36" t="s">
        <v>14</v>
      </c>
      <c r="F58" s="109" t="s">
        <v>1495</v>
      </c>
      <c r="G58" s="110"/>
      <c r="H58" s="127"/>
      <c r="I58" s="128" t="s">
        <v>23</v>
      </c>
      <c r="J58" s="129" t="s">
        <v>1712</v>
      </c>
      <c r="K58" s="112"/>
      <c r="L58" s="113"/>
      <c r="M58" s="126"/>
      <c r="N58" s="122"/>
      <c r="O58" s="122"/>
      <c r="P58" s="108"/>
      <c r="Q58" s="36" t="s">
        <v>14</v>
      </c>
      <c r="R58" s="109" t="s">
        <v>52</v>
      </c>
      <c r="S58" s="110"/>
      <c r="T58" s="127"/>
      <c r="U58" s="128" t="s">
        <v>23</v>
      </c>
      <c r="V58" s="129" t="s">
        <v>1713</v>
      </c>
      <c r="W58" s="112"/>
    </row>
    <row r="59" spans="1:23" s="41" customFormat="1" ht="12.75" customHeight="1">
      <c r="A59" s="105"/>
      <c r="B59" s="130" t="s">
        <v>25</v>
      </c>
      <c r="C59" s="107"/>
      <c r="D59" s="108"/>
      <c r="E59" s="42" t="s">
        <v>15</v>
      </c>
      <c r="F59" s="109" t="s">
        <v>279</v>
      </c>
      <c r="G59" s="110"/>
      <c r="H59" s="111"/>
      <c r="I59" s="128" t="s">
        <v>27</v>
      </c>
      <c r="J59" s="131" t="s">
        <v>1714</v>
      </c>
      <c r="K59" s="112"/>
      <c r="L59" s="113"/>
      <c r="M59" s="105"/>
      <c r="N59" s="130" t="s">
        <v>25</v>
      </c>
      <c r="O59" s="107"/>
      <c r="P59" s="108"/>
      <c r="Q59" s="42" t="s">
        <v>15</v>
      </c>
      <c r="R59" s="109" t="s">
        <v>1287</v>
      </c>
      <c r="S59" s="110"/>
      <c r="T59" s="111"/>
      <c r="U59" s="128" t="s">
        <v>27</v>
      </c>
      <c r="V59" s="131" t="s">
        <v>1713</v>
      </c>
      <c r="W59" s="112"/>
    </row>
    <row r="60" spans="1:23" s="41" customFormat="1" ht="12.75" customHeight="1">
      <c r="A60" s="105"/>
      <c r="B60" s="130" t="s">
        <v>504</v>
      </c>
      <c r="C60" s="107"/>
      <c r="D60" s="108"/>
      <c r="E60" s="42" t="s">
        <v>16</v>
      </c>
      <c r="F60" s="109" t="s">
        <v>57</v>
      </c>
      <c r="G60" s="115"/>
      <c r="H60" s="111"/>
      <c r="I60" s="128" t="s">
        <v>30</v>
      </c>
      <c r="J60" s="131" t="s">
        <v>1715</v>
      </c>
      <c r="K60" s="112"/>
      <c r="L60" s="113"/>
      <c r="M60" s="105"/>
      <c r="N60" s="130" t="s">
        <v>1716</v>
      </c>
      <c r="O60" s="107"/>
      <c r="P60" s="108"/>
      <c r="Q60" s="42" t="s">
        <v>16</v>
      </c>
      <c r="R60" s="109" t="s">
        <v>1648</v>
      </c>
      <c r="S60" s="115"/>
      <c r="T60" s="111"/>
      <c r="U60" s="128" t="s">
        <v>30</v>
      </c>
      <c r="V60" s="131" t="s">
        <v>1717</v>
      </c>
      <c r="W60" s="112"/>
    </row>
    <row r="61" spans="1:23" s="41" customFormat="1" ht="12.75" customHeight="1">
      <c r="A61" s="132"/>
      <c r="B61" s="133"/>
      <c r="C61" s="133"/>
      <c r="D61" s="108"/>
      <c r="E61" s="36" t="s">
        <v>18</v>
      </c>
      <c r="F61" s="118" t="s">
        <v>1718</v>
      </c>
      <c r="G61" s="133"/>
      <c r="H61" s="133"/>
      <c r="I61" s="134" t="s">
        <v>31</v>
      </c>
      <c r="J61" s="131" t="s">
        <v>1715</v>
      </c>
      <c r="K61" s="135"/>
      <c r="L61" s="136"/>
      <c r="M61" s="132"/>
      <c r="N61" s="133"/>
      <c r="O61" s="133"/>
      <c r="P61" s="108"/>
      <c r="Q61" s="36" t="s">
        <v>18</v>
      </c>
      <c r="R61" s="118" t="s">
        <v>1719</v>
      </c>
      <c r="S61" s="133"/>
      <c r="T61" s="133"/>
      <c r="U61" s="134" t="s">
        <v>31</v>
      </c>
      <c r="V61" s="131" t="s">
        <v>1717</v>
      </c>
      <c r="W61" s="135"/>
    </row>
    <row r="62" spans="1:23" ht="4.5" customHeight="1">
      <c r="A62" s="137"/>
      <c r="B62" s="138"/>
      <c r="C62" s="139"/>
      <c r="D62" s="140"/>
      <c r="E62" s="141"/>
      <c r="F62" s="142"/>
      <c r="G62" s="143"/>
      <c r="H62" s="143"/>
      <c r="I62" s="139"/>
      <c r="J62" s="138"/>
      <c r="K62" s="144"/>
      <c r="L62" s="145"/>
      <c r="M62" s="137"/>
      <c r="N62" s="138"/>
      <c r="O62" s="139"/>
      <c r="P62" s="140"/>
      <c r="Q62" s="141"/>
      <c r="R62" s="142"/>
      <c r="S62" s="143"/>
      <c r="T62" s="143"/>
      <c r="U62" s="139"/>
      <c r="V62" s="138"/>
      <c r="W62" s="144"/>
    </row>
    <row r="63" spans="1:23" ht="12.75" customHeight="1">
      <c r="A63" s="146"/>
      <c r="B63" s="146" t="s">
        <v>32</v>
      </c>
      <c r="C63" s="147"/>
      <c r="D63" s="148" t="s">
        <v>33</v>
      </c>
      <c r="E63" s="148" t="s">
        <v>34</v>
      </c>
      <c r="F63" s="148" t="s">
        <v>35</v>
      </c>
      <c r="G63" s="149" t="s">
        <v>36</v>
      </c>
      <c r="H63" s="150"/>
      <c r="I63" s="147" t="s">
        <v>37</v>
      </c>
      <c r="J63" s="148" t="s">
        <v>32</v>
      </c>
      <c r="K63" s="146" t="s">
        <v>38</v>
      </c>
      <c r="L63" s="28">
        <v>150</v>
      </c>
      <c r="M63" s="146"/>
      <c r="N63" s="146" t="s">
        <v>32</v>
      </c>
      <c r="O63" s="147"/>
      <c r="P63" s="148" t="s">
        <v>33</v>
      </c>
      <c r="Q63" s="148" t="s">
        <v>34</v>
      </c>
      <c r="R63" s="148" t="s">
        <v>35</v>
      </c>
      <c r="S63" s="149" t="s">
        <v>36</v>
      </c>
      <c r="T63" s="150"/>
      <c r="U63" s="147" t="s">
        <v>37</v>
      </c>
      <c r="V63" s="148" t="s">
        <v>32</v>
      </c>
      <c r="W63" s="151" t="s">
        <v>38</v>
      </c>
    </row>
    <row r="64" spans="1:23" ht="12.75">
      <c r="A64" s="152" t="s">
        <v>38</v>
      </c>
      <c r="B64" s="152" t="s">
        <v>39</v>
      </c>
      <c r="C64" s="153" t="s">
        <v>40</v>
      </c>
      <c r="D64" s="154" t="s">
        <v>41</v>
      </c>
      <c r="E64" s="154" t="s">
        <v>42</v>
      </c>
      <c r="F64" s="154"/>
      <c r="G64" s="155" t="s">
        <v>40</v>
      </c>
      <c r="H64" s="155" t="s">
        <v>37</v>
      </c>
      <c r="I64" s="153"/>
      <c r="J64" s="152" t="s">
        <v>39</v>
      </c>
      <c r="K64" s="152"/>
      <c r="L64" s="28">
        <v>150</v>
      </c>
      <c r="M64" s="152" t="s">
        <v>38</v>
      </c>
      <c r="N64" s="152" t="s">
        <v>39</v>
      </c>
      <c r="O64" s="153" t="s">
        <v>40</v>
      </c>
      <c r="P64" s="154" t="s">
        <v>41</v>
      </c>
      <c r="Q64" s="154" t="s">
        <v>42</v>
      </c>
      <c r="R64" s="154"/>
      <c r="S64" s="155" t="s">
        <v>40</v>
      </c>
      <c r="T64" s="155" t="s">
        <v>37</v>
      </c>
      <c r="U64" s="153"/>
      <c r="V64" s="152" t="s">
        <v>39</v>
      </c>
      <c r="W64" s="156"/>
    </row>
    <row r="65" spans="1:23" ht="16.5" customHeight="1">
      <c r="A65" s="157">
        <v>0.125</v>
      </c>
      <c r="B65" s="158">
        <v>4</v>
      </c>
      <c r="C65" s="159">
        <v>5</v>
      </c>
      <c r="D65" s="222" t="s">
        <v>43</v>
      </c>
      <c r="E65" s="161" t="s">
        <v>27</v>
      </c>
      <c r="F65" s="162">
        <v>11</v>
      </c>
      <c r="G65" s="163">
        <v>660</v>
      </c>
      <c r="H65" s="163"/>
      <c r="I65" s="164">
        <v>6</v>
      </c>
      <c r="J65" s="165">
        <v>2</v>
      </c>
      <c r="K65" s="221">
        <v>-0.125</v>
      </c>
      <c r="L65" s="28"/>
      <c r="M65" s="157">
        <v>-2.75</v>
      </c>
      <c r="N65" s="158">
        <v>1</v>
      </c>
      <c r="O65" s="159">
        <v>5</v>
      </c>
      <c r="P65" s="218" t="s">
        <v>43</v>
      </c>
      <c r="Q65" s="161" t="s">
        <v>23</v>
      </c>
      <c r="R65" s="162">
        <v>7</v>
      </c>
      <c r="S65" s="163"/>
      <c r="T65" s="163">
        <v>100</v>
      </c>
      <c r="U65" s="164">
        <v>6</v>
      </c>
      <c r="V65" s="165">
        <v>5</v>
      </c>
      <c r="W65" s="217">
        <v>2.75</v>
      </c>
    </row>
    <row r="66" spans="1:23" ht="16.5" customHeight="1">
      <c r="A66" s="157">
        <v>0.125</v>
      </c>
      <c r="B66" s="158">
        <v>4</v>
      </c>
      <c r="C66" s="159">
        <v>8</v>
      </c>
      <c r="D66" s="218" t="s">
        <v>43</v>
      </c>
      <c r="E66" s="161" t="s">
        <v>23</v>
      </c>
      <c r="F66" s="162">
        <v>11</v>
      </c>
      <c r="G66" s="163">
        <v>660</v>
      </c>
      <c r="H66" s="163"/>
      <c r="I66" s="164">
        <v>3</v>
      </c>
      <c r="J66" s="165">
        <v>2</v>
      </c>
      <c r="K66" s="221">
        <v>-0.125</v>
      </c>
      <c r="L66" s="28"/>
      <c r="M66" s="157">
        <v>4.625</v>
      </c>
      <c r="N66" s="158">
        <v>6</v>
      </c>
      <c r="O66" s="159">
        <v>8</v>
      </c>
      <c r="P66" s="219" t="s">
        <v>59</v>
      </c>
      <c r="Q66" s="161" t="s">
        <v>31</v>
      </c>
      <c r="R66" s="172">
        <v>8</v>
      </c>
      <c r="S66" s="163">
        <v>200</v>
      </c>
      <c r="T66" s="163"/>
      <c r="U66" s="164">
        <v>3</v>
      </c>
      <c r="V66" s="165">
        <v>0</v>
      </c>
      <c r="W66" s="217">
        <v>-4.625</v>
      </c>
    </row>
    <row r="67" spans="1:23" ht="16.5" customHeight="1">
      <c r="A67" s="157">
        <v>0.125</v>
      </c>
      <c r="B67" s="158">
        <v>4</v>
      </c>
      <c r="C67" s="159">
        <v>1</v>
      </c>
      <c r="D67" s="222" t="s">
        <v>43</v>
      </c>
      <c r="E67" s="161" t="s">
        <v>27</v>
      </c>
      <c r="F67" s="162">
        <v>11</v>
      </c>
      <c r="G67" s="163">
        <v>660</v>
      </c>
      <c r="H67" s="163"/>
      <c r="I67" s="164">
        <v>9</v>
      </c>
      <c r="J67" s="165">
        <v>2</v>
      </c>
      <c r="K67" s="221">
        <v>-0.125</v>
      </c>
      <c r="L67" s="28"/>
      <c r="M67" s="157">
        <v>2.125</v>
      </c>
      <c r="N67" s="158">
        <v>4</v>
      </c>
      <c r="O67" s="159">
        <v>1</v>
      </c>
      <c r="P67" s="219" t="s">
        <v>59</v>
      </c>
      <c r="Q67" s="161" t="s">
        <v>31</v>
      </c>
      <c r="R67" s="172">
        <v>9</v>
      </c>
      <c r="S67" s="163">
        <v>100</v>
      </c>
      <c r="T67" s="163"/>
      <c r="U67" s="164">
        <v>9</v>
      </c>
      <c r="V67" s="165">
        <v>2</v>
      </c>
      <c r="W67" s="217">
        <v>-2.125</v>
      </c>
    </row>
    <row r="68" spans="1:23" ht="16.5" customHeight="1">
      <c r="A68" s="157">
        <v>-0.875</v>
      </c>
      <c r="B68" s="158">
        <v>0</v>
      </c>
      <c r="C68" s="159">
        <v>2</v>
      </c>
      <c r="D68" s="222" t="s">
        <v>43</v>
      </c>
      <c r="E68" s="161" t="s">
        <v>27</v>
      </c>
      <c r="F68" s="172">
        <v>10</v>
      </c>
      <c r="G68" s="163">
        <v>630</v>
      </c>
      <c r="H68" s="163"/>
      <c r="I68" s="164">
        <v>4</v>
      </c>
      <c r="J68" s="165">
        <v>6</v>
      </c>
      <c r="K68" s="221">
        <v>0.875</v>
      </c>
      <c r="L68" s="28"/>
      <c r="M68" s="157">
        <v>-2.75</v>
      </c>
      <c r="N68" s="158">
        <v>1</v>
      </c>
      <c r="O68" s="159">
        <v>2</v>
      </c>
      <c r="P68" s="219" t="s">
        <v>597</v>
      </c>
      <c r="Q68" s="161" t="s">
        <v>23</v>
      </c>
      <c r="R68" s="172">
        <v>10</v>
      </c>
      <c r="S68" s="163"/>
      <c r="T68" s="163">
        <v>100</v>
      </c>
      <c r="U68" s="164">
        <v>4</v>
      </c>
      <c r="V68" s="165">
        <v>5</v>
      </c>
      <c r="W68" s="217">
        <v>2.75</v>
      </c>
    </row>
    <row r="69" spans="1:23" s="41" customFormat="1" ht="30" customHeight="1">
      <c r="A69" s="29"/>
      <c r="B69" s="29"/>
      <c r="C69" s="56"/>
      <c r="D69" s="29"/>
      <c r="E69" s="29"/>
      <c r="F69" s="29"/>
      <c r="G69" s="29"/>
      <c r="H69" s="29"/>
      <c r="I69" s="56"/>
      <c r="J69" s="29"/>
      <c r="K69" s="29"/>
      <c r="L69" s="54"/>
      <c r="M69" s="29"/>
      <c r="N69" s="29"/>
      <c r="O69" s="56"/>
      <c r="P69" s="29"/>
      <c r="Q69" s="29"/>
      <c r="R69" s="29"/>
      <c r="S69" s="29"/>
      <c r="T69" s="29"/>
      <c r="U69" s="56"/>
      <c r="V69" s="29"/>
      <c r="W69" s="29"/>
    </row>
    <row r="70" spans="1:23" s="41" customFormat="1" ht="15">
      <c r="A70" s="20"/>
      <c r="B70" s="21" t="s">
        <v>5</v>
      </c>
      <c r="C70" s="22"/>
      <c r="D70" s="21"/>
      <c r="E70" s="23" t="s">
        <v>71</v>
      </c>
      <c r="F70" s="24"/>
      <c r="G70" s="25" t="s">
        <v>7</v>
      </c>
      <c r="H70" s="25"/>
      <c r="I70" s="26" t="s">
        <v>46</v>
      </c>
      <c r="J70" s="26"/>
      <c r="K70" s="27"/>
      <c r="L70" s="28">
        <v>150</v>
      </c>
      <c r="M70" s="20"/>
      <c r="N70" s="21" t="s">
        <v>5</v>
      </c>
      <c r="O70" s="22"/>
      <c r="P70" s="21"/>
      <c r="Q70" s="23" t="s">
        <v>72</v>
      </c>
      <c r="R70" s="24"/>
      <c r="S70" s="25" t="s">
        <v>7</v>
      </c>
      <c r="T70" s="25"/>
      <c r="U70" s="26" t="s">
        <v>48</v>
      </c>
      <c r="V70" s="26"/>
      <c r="W70" s="27"/>
    </row>
    <row r="71" spans="1:23" s="41" customFormat="1" ht="12.75">
      <c r="A71" s="30"/>
      <c r="B71" s="30"/>
      <c r="C71" s="31"/>
      <c r="D71" s="32"/>
      <c r="E71" s="32"/>
      <c r="F71" s="32"/>
      <c r="G71" s="33" t="s">
        <v>11</v>
      </c>
      <c r="H71" s="33"/>
      <c r="I71" s="26" t="s">
        <v>50</v>
      </c>
      <c r="J71" s="26"/>
      <c r="K71" s="27"/>
      <c r="L71" s="28">
        <v>150</v>
      </c>
      <c r="M71" s="30"/>
      <c r="N71" s="30"/>
      <c r="O71" s="31"/>
      <c r="P71" s="32"/>
      <c r="Q71" s="32"/>
      <c r="R71" s="32"/>
      <c r="S71" s="33" t="s">
        <v>11</v>
      </c>
      <c r="T71" s="33"/>
      <c r="U71" s="26" t="s">
        <v>12</v>
      </c>
      <c r="V71" s="26"/>
      <c r="W71" s="27"/>
    </row>
    <row r="72" spans="1:23" s="41" customFormat="1" ht="4.5" customHeight="1">
      <c r="A72" s="97"/>
      <c r="B72" s="98"/>
      <c r="C72" s="99"/>
      <c r="D72" s="100"/>
      <c r="E72" s="101"/>
      <c r="F72" s="102"/>
      <c r="G72" s="103"/>
      <c r="H72" s="103"/>
      <c r="I72" s="99"/>
      <c r="J72" s="98"/>
      <c r="K72" s="104"/>
      <c r="L72" s="92"/>
      <c r="M72" s="97"/>
      <c r="N72" s="98"/>
      <c r="O72" s="99"/>
      <c r="P72" s="100"/>
      <c r="Q72" s="101"/>
      <c r="R72" s="102"/>
      <c r="S72" s="103"/>
      <c r="T72" s="103"/>
      <c r="U72" s="99"/>
      <c r="V72" s="98"/>
      <c r="W72" s="104"/>
    </row>
    <row r="73" spans="1:23" s="41" customFormat="1" ht="12.75" customHeight="1">
      <c r="A73" s="105"/>
      <c r="B73" s="106"/>
      <c r="C73" s="107"/>
      <c r="D73" s="108"/>
      <c r="E73" s="36" t="s">
        <v>14</v>
      </c>
      <c r="F73" s="109" t="s">
        <v>1720</v>
      </c>
      <c r="G73" s="110"/>
      <c r="H73" s="111"/>
      <c r="I73" s="111"/>
      <c r="J73" s="106"/>
      <c r="K73" s="112"/>
      <c r="L73" s="113"/>
      <c r="M73" s="105"/>
      <c r="N73" s="106"/>
      <c r="O73" s="107"/>
      <c r="P73" s="108"/>
      <c r="Q73" s="36" t="s">
        <v>14</v>
      </c>
      <c r="R73" s="109" t="s">
        <v>321</v>
      </c>
      <c r="S73" s="110"/>
      <c r="T73" s="111"/>
      <c r="U73" s="111"/>
      <c r="V73" s="106"/>
      <c r="W73" s="112"/>
    </row>
    <row r="74" spans="1:23" s="41" customFormat="1" ht="12.75" customHeight="1">
      <c r="A74" s="105"/>
      <c r="B74" s="106"/>
      <c r="C74" s="107"/>
      <c r="D74" s="108"/>
      <c r="E74" s="42" t="s">
        <v>15</v>
      </c>
      <c r="F74" s="116" t="s">
        <v>1721</v>
      </c>
      <c r="G74" s="115"/>
      <c r="H74" s="111"/>
      <c r="I74" s="111"/>
      <c r="J74" s="106"/>
      <c r="K74" s="112"/>
      <c r="L74" s="113"/>
      <c r="M74" s="105"/>
      <c r="N74" s="106"/>
      <c r="O74" s="107"/>
      <c r="P74" s="108"/>
      <c r="Q74" s="42" t="s">
        <v>15</v>
      </c>
      <c r="R74" s="109" t="s">
        <v>55</v>
      </c>
      <c r="S74" s="115"/>
      <c r="T74" s="111"/>
      <c r="U74" s="111"/>
      <c r="V74" s="106"/>
      <c r="W74" s="112"/>
    </row>
    <row r="75" spans="1:23" s="41" customFormat="1" ht="12.75" customHeight="1">
      <c r="A75" s="105"/>
      <c r="B75" s="106"/>
      <c r="C75" s="107"/>
      <c r="D75" s="108"/>
      <c r="E75" s="42" t="s">
        <v>16</v>
      </c>
      <c r="F75" s="109" t="s">
        <v>79</v>
      </c>
      <c r="G75" s="110"/>
      <c r="H75" s="111"/>
      <c r="I75" s="111"/>
      <c r="J75" s="106"/>
      <c r="K75" s="112"/>
      <c r="L75" s="113"/>
      <c r="M75" s="105"/>
      <c r="N75" s="106"/>
      <c r="O75" s="107"/>
      <c r="P75" s="108"/>
      <c r="Q75" s="42" t="s">
        <v>16</v>
      </c>
      <c r="R75" s="109" t="s">
        <v>1139</v>
      </c>
      <c r="S75" s="110"/>
      <c r="T75" s="111"/>
      <c r="U75" s="111"/>
      <c r="V75" s="106"/>
      <c r="W75" s="112"/>
    </row>
    <row r="76" spans="1:23" s="41" customFormat="1" ht="12.75" customHeight="1">
      <c r="A76" s="105"/>
      <c r="B76" s="106"/>
      <c r="C76" s="107"/>
      <c r="D76" s="108"/>
      <c r="E76" s="36" t="s">
        <v>18</v>
      </c>
      <c r="F76" s="109" t="s">
        <v>1722</v>
      </c>
      <c r="G76" s="110"/>
      <c r="H76" s="111"/>
      <c r="I76" s="111"/>
      <c r="J76" s="106"/>
      <c r="K76" s="112"/>
      <c r="L76" s="113"/>
      <c r="M76" s="105"/>
      <c r="N76" s="106"/>
      <c r="O76" s="107"/>
      <c r="P76" s="108"/>
      <c r="Q76" s="36" t="s">
        <v>18</v>
      </c>
      <c r="R76" s="109" t="s">
        <v>1723</v>
      </c>
      <c r="S76" s="110"/>
      <c r="T76" s="111"/>
      <c r="U76" s="111"/>
      <c r="V76" s="106"/>
      <c r="W76" s="112"/>
    </row>
    <row r="77" spans="1:23" s="41" customFormat="1" ht="12.75" customHeight="1">
      <c r="A77" s="117" t="s">
        <v>14</v>
      </c>
      <c r="B77" s="125" t="s">
        <v>1079</v>
      </c>
      <c r="C77" s="107"/>
      <c r="D77" s="108"/>
      <c r="E77" s="119"/>
      <c r="F77" s="110"/>
      <c r="G77" s="36" t="s">
        <v>14</v>
      </c>
      <c r="H77" s="120" t="s">
        <v>667</v>
      </c>
      <c r="I77" s="110"/>
      <c r="J77" s="115"/>
      <c r="K77" s="112"/>
      <c r="L77" s="113"/>
      <c r="M77" s="117" t="s">
        <v>14</v>
      </c>
      <c r="N77" s="118" t="s">
        <v>1196</v>
      </c>
      <c r="O77" s="107"/>
      <c r="P77" s="108"/>
      <c r="Q77" s="119"/>
      <c r="R77" s="110"/>
      <c r="S77" s="36" t="s">
        <v>14</v>
      </c>
      <c r="T77" s="120" t="s">
        <v>1724</v>
      </c>
      <c r="U77" s="110"/>
      <c r="V77" s="115"/>
      <c r="W77" s="112"/>
    </row>
    <row r="78" spans="1:23" s="41" customFormat="1" ht="12.75" customHeight="1">
      <c r="A78" s="121" t="s">
        <v>15</v>
      </c>
      <c r="B78" s="118" t="s">
        <v>541</v>
      </c>
      <c r="C78" s="122"/>
      <c r="D78" s="108"/>
      <c r="E78" s="119"/>
      <c r="F78" s="123"/>
      <c r="G78" s="42" t="s">
        <v>15</v>
      </c>
      <c r="H78" s="120" t="s">
        <v>798</v>
      </c>
      <c r="I78" s="110"/>
      <c r="J78" s="115"/>
      <c r="K78" s="112"/>
      <c r="L78" s="113"/>
      <c r="M78" s="121" t="s">
        <v>15</v>
      </c>
      <c r="N78" s="125" t="s">
        <v>1725</v>
      </c>
      <c r="O78" s="122"/>
      <c r="P78" s="108"/>
      <c r="Q78" s="119"/>
      <c r="R78" s="123"/>
      <c r="S78" s="42" t="s">
        <v>15</v>
      </c>
      <c r="T78" s="120" t="s">
        <v>1726</v>
      </c>
      <c r="U78" s="110"/>
      <c r="V78" s="115"/>
      <c r="W78" s="112"/>
    </row>
    <row r="79" spans="1:23" s="41" customFormat="1" ht="12.75" customHeight="1">
      <c r="A79" s="121" t="s">
        <v>16</v>
      </c>
      <c r="B79" s="118" t="s">
        <v>1066</v>
      </c>
      <c r="C79" s="107"/>
      <c r="D79" s="108"/>
      <c r="E79" s="119"/>
      <c r="F79" s="123"/>
      <c r="G79" s="42" t="s">
        <v>16</v>
      </c>
      <c r="H79" s="120" t="s">
        <v>1727</v>
      </c>
      <c r="I79" s="110"/>
      <c r="J79" s="110"/>
      <c r="K79" s="112"/>
      <c r="L79" s="113"/>
      <c r="M79" s="121" t="s">
        <v>16</v>
      </c>
      <c r="N79" s="118" t="s">
        <v>85</v>
      </c>
      <c r="O79" s="107"/>
      <c r="P79" s="108"/>
      <c r="Q79" s="119"/>
      <c r="R79" s="123"/>
      <c r="S79" s="42" t="s">
        <v>16</v>
      </c>
      <c r="T79" s="120" t="s">
        <v>517</v>
      </c>
      <c r="U79" s="110"/>
      <c r="V79" s="110"/>
      <c r="W79" s="112"/>
    </row>
    <row r="80" spans="1:23" s="41" customFormat="1" ht="12.75" customHeight="1">
      <c r="A80" s="117" t="s">
        <v>18</v>
      </c>
      <c r="B80" s="118" t="s">
        <v>1141</v>
      </c>
      <c r="C80" s="122"/>
      <c r="D80" s="108"/>
      <c r="E80" s="119"/>
      <c r="F80" s="110"/>
      <c r="G80" s="36" t="s">
        <v>18</v>
      </c>
      <c r="H80" s="120" t="s">
        <v>525</v>
      </c>
      <c r="I80" s="110"/>
      <c r="J80" s="124" t="s">
        <v>154</v>
      </c>
      <c r="K80" s="112"/>
      <c r="L80" s="113"/>
      <c r="M80" s="117" t="s">
        <v>18</v>
      </c>
      <c r="N80" s="118" t="s">
        <v>57</v>
      </c>
      <c r="O80" s="122"/>
      <c r="P80" s="108"/>
      <c r="Q80" s="119"/>
      <c r="R80" s="110"/>
      <c r="S80" s="36" t="s">
        <v>18</v>
      </c>
      <c r="T80" s="120" t="s">
        <v>102</v>
      </c>
      <c r="U80" s="110"/>
      <c r="V80" s="124" t="s">
        <v>154</v>
      </c>
      <c r="W80" s="112"/>
    </row>
    <row r="81" spans="1:23" s="41" customFormat="1" ht="12.75" customHeight="1">
      <c r="A81" s="126"/>
      <c r="B81" s="122"/>
      <c r="C81" s="122"/>
      <c r="D81" s="108"/>
      <c r="E81" s="36" t="s">
        <v>14</v>
      </c>
      <c r="F81" s="109" t="s">
        <v>593</v>
      </c>
      <c r="G81" s="110"/>
      <c r="H81" s="127"/>
      <c r="I81" s="128" t="s">
        <v>23</v>
      </c>
      <c r="J81" s="129" t="s">
        <v>1728</v>
      </c>
      <c r="K81" s="112"/>
      <c r="L81" s="113"/>
      <c r="M81" s="126"/>
      <c r="N81" s="122"/>
      <c r="O81" s="122"/>
      <c r="P81" s="108"/>
      <c r="Q81" s="36" t="s">
        <v>14</v>
      </c>
      <c r="R81" s="109" t="s">
        <v>491</v>
      </c>
      <c r="S81" s="110"/>
      <c r="T81" s="127"/>
      <c r="U81" s="128" t="s">
        <v>23</v>
      </c>
      <c r="V81" s="129" t="s">
        <v>1729</v>
      </c>
      <c r="W81" s="112"/>
    </row>
    <row r="82" spans="1:23" s="41" customFormat="1" ht="12.75" customHeight="1">
      <c r="A82" s="105"/>
      <c r="B82" s="130" t="s">
        <v>25</v>
      </c>
      <c r="C82" s="107"/>
      <c r="D82" s="108"/>
      <c r="E82" s="42" t="s">
        <v>15</v>
      </c>
      <c r="F82" s="109" t="s">
        <v>1730</v>
      </c>
      <c r="G82" s="110"/>
      <c r="H82" s="111"/>
      <c r="I82" s="128" t="s">
        <v>27</v>
      </c>
      <c r="J82" s="131" t="s">
        <v>1728</v>
      </c>
      <c r="K82" s="112"/>
      <c r="L82" s="113"/>
      <c r="M82" s="105"/>
      <c r="N82" s="130" t="s">
        <v>25</v>
      </c>
      <c r="O82" s="107"/>
      <c r="P82" s="108"/>
      <c r="Q82" s="42" t="s">
        <v>15</v>
      </c>
      <c r="R82" s="109" t="s">
        <v>602</v>
      </c>
      <c r="S82" s="110"/>
      <c r="T82" s="111"/>
      <c r="U82" s="128" t="s">
        <v>27</v>
      </c>
      <c r="V82" s="131" t="s">
        <v>1731</v>
      </c>
      <c r="W82" s="112"/>
    </row>
    <row r="83" spans="1:23" s="41" customFormat="1" ht="12.75" customHeight="1">
      <c r="A83" s="105"/>
      <c r="B83" s="130" t="s">
        <v>1732</v>
      </c>
      <c r="C83" s="107"/>
      <c r="D83" s="108"/>
      <c r="E83" s="42" t="s">
        <v>16</v>
      </c>
      <c r="F83" s="109" t="s">
        <v>179</v>
      </c>
      <c r="G83" s="115"/>
      <c r="H83" s="111"/>
      <c r="I83" s="128" t="s">
        <v>30</v>
      </c>
      <c r="J83" s="131" t="s">
        <v>1733</v>
      </c>
      <c r="K83" s="112"/>
      <c r="L83" s="113"/>
      <c r="M83" s="105"/>
      <c r="N83" s="130" t="s">
        <v>1734</v>
      </c>
      <c r="O83" s="107"/>
      <c r="P83" s="108"/>
      <c r="Q83" s="42" t="s">
        <v>16</v>
      </c>
      <c r="R83" s="109" t="s">
        <v>767</v>
      </c>
      <c r="S83" s="115"/>
      <c r="T83" s="111"/>
      <c r="U83" s="128" t="s">
        <v>30</v>
      </c>
      <c r="V83" s="131" t="s">
        <v>1735</v>
      </c>
      <c r="W83" s="112"/>
    </row>
    <row r="84" spans="1:23" s="41" customFormat="1" ht="12.75" customHeight="1">
      <c r="A84" s="132"/>
      <c r="B84" s="133"/>
      <c r="C84" s="133"/>
      <c r="D84" s="108"/>
      <c r="E84" s="36" t="s">
        <v>18</v>
      </c>
      <c r="F84" s="125" t="s">
        <v>947</v>
      </c>
      <c r="G84" s="133"/>
      <c r="H84" s="133"/>
      <c r="I84" s="134" t="s">
        <v>31</v>
      </c>
      <c r="J84" s="131" t="s">
        <v>1733</v>
      </c>
      <c r="K84" s="135"/>
      <c r="L84" s="136"/>
      <c r="M84" s="132"/>
      <c r="N84" s="133"/>
      <c r="O84" s="133"/>
      <c r="P84" s="108"/>
      <c r="Q84" s="36" t="s">
        <v>18</v>
      </c>
      <c r="R84" s="118" t="s">
        <v>1736</v>
      </c>
      <c r="S84" s="133"/>
      <c r="T84" s="133"/>
      <c r="U84" s="134" t="s">
        <v>31</v>
      </c>
      <c r="V84" s="131" t="s">
        <v>1735</v>
      </c>
      <c r="W84" s="135"/>
    </row>
    <row r="85" spans="1:23" ht="4.5" customHeight="1">
      <c r="A85" s="137"/>
      <c r="B85" s="138"/>
      <c r="C85" s="139"/>
      <c r="D85" s="140"/>
      <c r="E85" s="141"/>
      <c r="F85" s="142"/>
      <c r="G85" s="143"/>
      <c r="H85" s="143"/>
      <c r="I85" s="139"/>
      <c r="J85" s="138"/>
      <c r="K85" s="144"/>
      <c r="L85" s="145"/>
      <c r="M85" s="137"/>
      <c r="N85" s="138"/>
      <c r="O85" s="139"/>
      <c r="P85" s="140"/>
      <c r="Q85" s="141"/>
      <c r="R85" s="142"/>
      <c r="S85" s="143"/>
      <c r="T85" s="143"/>
      <c r="U85" s="139"/>
      <c r="V85" s="138"/>
      <c r="W85" s="144"/>
    </row>
    <row r="86" spans="1:23" ht="12.75" customHeight="1">
      <c r="A86" s="146"/>
      <c r="B86" s="146" t="s">
        <v>32</v>
      </c>
      <c r="C86" s="147"/>
      <c r="D86" s="148" t="s">
        <v>33</v>
      </c>
      <c r="E86" s="148" t="s">
        <v>34</v>
      </c>
      <c r="F86" s="148" t="s">
        <v>35</v>
      </c>
      <c r="G86" s="149" t="s">
        <v>36</v>
      </c>
      <c r="H86" s="150"/>
      <c r="I86" s="147" t="s">
        <v>37</v>
      </c>
      <c r="J86" s="148" t="s">
        <v>32</v>
      </c>
      <c r="K86" s="146" t="s">
        <v>38</v>
      </c>
      <c r="L86" s="28">
        <v>150</v>
      </c>
      <c r="M86" s="146"/>
      <c r="N86" s="146" t="s">
        <v>32</v>
      </c>
      <c r="O86" s="147"/>
      <c r="P86" s="148" t="s">
        <v>33</v>
      </c>
      <c r="Q86" s="148" t="s">
        <v>34</v>
      </c>
      <c r="R86" s="148" t="s">
        <v>35</v>
      </c>
      <c r="S86" s="149" t="s">
        <v>36</v>
      </c>
      <c r="T86" s="150"/>
      <c r="U86" s="147" t="s">
        <v>37</v>
      </c>
      <c r="V86" s="148" t="s">
        <v>32</v>
      </c>
      <c r="W86" s="151" t="s">
        <v>38</v>
      </c>
    </row>
    <row r="87" spans="1:23" ht="12.75">
      <c r="A87" s="152" t="s">
        <v>38</v>
      </c>
      <c r="B87" s="152" t="s">
        <v>39</v>
      </c>
      <c r="C87" s="153" t="s">
        <v>40</v>
      </c>
      <c r="D87" s="154" t="s">
        <v>41</v>
      </c>
      <c r="E87" s="154" t="s">
        <v>42</v>
      </c>
      <c r="F87" s="154"/>
      <c r="G87" s="155" t="s">
        <v>40</v>
      </c>
      <c r="H87" s="155" t="s">
        <v>37</v>
      </c>
      <c r="I87" s="153"/>
      <c r="J87" s="152" t="s">
        <v>39</v>
      </c>
      <c r="K87" s="152"/>
      <c r="L87" s="28">
        <v>150</v>
      </c>
      <c r="M87" s="152" t="s">
        <v>38</v>
      </c>
      <c r="N87" s="152" t="s">
        <v>39</v>
      </c>
      <c r="O87" s="153" t="s">
        <v>40</v>
      </c>
      <c r="P87" s="154" t="s">
        <v>41</v>
      </c>
      <c r="Q87" s="154" t="s">
        <v>42</v>
      </c>
      <c r="R87" s="154"/>
      <c r="S87" s="155" t="s">
        <v>40</v>
      </c>
      <c r="T87" s="155" t="s">
        <v>37</v>
      </c>
      <c r="U87" s="153"/>
      <c r="V87" s="152" t="s">
        <v>39</v>
      </c>
      <c r="W87" s="156"/>
    </row>
    <row r="88" spans="1:23" ht="16.5" customHeight="1">
      <c r="A88" s="157">
        <v>1.75</v>
      </c>
      <c r="B88" s="158">
        <v>5</v>
      </c>
      <c r="C88" s="159">
        <v>7</v>
      </c>
      <c r="D88" s="216" t="s">
        <v>1703</v>
      </c>
      <c r="E88" s="161" t="s">
        <v>30</v>
      </c>
      <c r="F88" s="172">
        <v>10</v>
      </c>
      <c r="G88" s="163"/>
      <c r="H88" s="163">
        <v>130</v>
      </c>
      <c r="I88" s="164">
        <v>8</v>
      </c>
      <c r="J88" s="165">
        <v>1</v>
      </c>
      <c r="K88" s="221">
        <v>-1.75</v>
      </c>
      <c r="L88" s="28"/>
      <c r="M88" s="157">
        <v>-6.125</v>
      </c>
      <c r="N88" s="158">
        <v>0</v>
      </c>
      <c r="O88" s="159">
        <v>7</v>
      </c>
      <c r="P88" s="216" t="s">
        <v>480</v>
      </c>
      <c r="Q88" s="161" t="s">
        <v>23</v>
      </c>
      <c r="R88" s="172">
        <v>11</v>
      </c>
      <c r="S88" s="163">
        <v>150</v>
      </c>
      <c r="T88" s="163"/>
      <c r="U88" s="164">
        <v>8</v>
      </c>
      <c r="V88" s="165">
        <v>6</v>
      </c>
      <c r="W88" s="217">
        <v>6.125</v>
      </c>
    </row>
    <row r="89" spans="1:23" ht="16.5" customHeight="1">
      <c r="A89" s="157">
        <v>1.75</v>
      </c>
      <c r="B89" s="158">
        <v>5</v>
      </c>
      <c r="C89" s="159">
        <v>4</v>
      </c>
      <c r="D89" s="219" t="s">
        <v>1737</v>
      </c>
      <c r="E89" s="161" t="s">
        <v>30</v>
      </c>
      <c r="F89" s="162">
        <v>10</v>
      </c>
      <c r="G89" s="163"/>
      <c r="H89" s="163">
        <v>130</v>
      </c>
      <c r="I89" s="164">
        <v>1</v>
      </c>
      <c r="J89" s="165">
        <v>1</v>
      </c>
      <c r="K89" s="221">
        <v>-1.75</v>
      </c>
      <c r="L89" s="28"/>
      <c r="M89" s="157">
        <v>0.875</v>
      </c>
      <c r="N89" s="158">
        <v>4</v>
      </c>
      <c r="O89" s="159">
        <v>4</v>
      </c>
      <c r="P89" s="218" t="s">
        <v>43</v>
      </c>
      <c r="Q89" s="161" t="s">
        <v>23</v>
      </c>
      <c r="R89" s="162">
        <v>11</v>
      </c>
      <c r="S89" s="163">
        <v>460</v>
      </c>
      <c r="T89" s="163"/>
      <c r="U89" s="164">
        <v>1</v>
      </c>
      <c r="V89" s="165">
        <v>2</v>
      </c>
      <c r="W89" s="217">
        <v>-0.875</v>
      </c>
    </row>
    <row r="90" spans="1:23" ht="16.5" customHeight="1">
      <c r="A90" s="157">
        <v>-9.25</v>
      </c>
      <c r="B90" s="158">
        <v>0</v>
      </c>
      <c r="C90" s="159">
        <v>3</v>
      </c>
      <c r="D90" s="222" t="s">
        <v>43</v>
      </c>
      <c r="E90" s="161" t="s">
        <v>30</v>
      </c>
      <c r="F90" s="162">
        <v>10</v>
      </c>
      <c r="G90" s="163"/>
      <c r="H90" s="163">
        <v>630</v>
      </c>
      <c r="I90" s="164">
        <v>9</v>
      </c>
      <c r="J90" s="165">
        <v>6</v>
      </c>
      <c r="K90" s="223">
        <v>9.25</v>
      </c>
      <c r="L90" s="28"/>
      <c r="M90" s="157">
        <v>0.875</v>
      </c>
      <c r="N90" s="158">
        <v>4</v>
      </c>
      <c r="O90" s="159">
        <v>3</v>
      </c>
      <c r="P90" s="222" t="s">
        <v>43</v>
      </c>
      <c r="Q90" s="161" t="s">
        <v>23</v>
      </c>
      <c r="R90" s="162">
        <v>11</v>
      </c>
      <c r="S90" s="163">
        <v>460</v>
      </c>
      <c r="T90" s="163"/>
      <c r="U90" s="164">
        <v>9</v>
      </c>
      <c r="V90" s="165">
        <v>2</v>
      </c>
      <c r="W90" s="217">
        <v>-0.875</v>
      </c>
    </row>
    <row r="91" spans="1:23" ht="16.5" customHeight="1">
      <c r="A91" s="157">
        <v>0.75</v>
      </c>
      <c r="B91" s="158">
        <v>2</v>
      </c>
      <c r="C91" s="159">
        <v>2</v>
      </c>
      <c r="D91" s="222" t="s">
        <v>68</v>
      </c>
      <c r="E91" s="161" t="s">
        <v>31</v>
      </c>
      <c r="F91" s="162">
        <v>9</v>
      </c>
      <c r="G91" s="163"/>
      <c r="H91" s="163">
        <v>150</v>
      </c>
      <c r="I91" s="164">
        <v>6</v>
      </c>
      <c r="J91" s="165">
        <v>4</v>
      </c>
      <c r="K91" s="221">
        <v>-0.75</v>
      </c>
      <c r="L91" s="28"/>
      <c r="M91" s="157">
        <v>0.875</v>
      </c>
      <c r="N91" s="158">
        <v>4</v>
      </c>
      <c r="O91" s="159">
        <v>2</v>
      </c>
      <c r="P91" s="222" t="s">
        <v>43</v>
      </c>
      <c r="Q91" s="161" t="s">
        <v>27</v>
      </c>
      <c r="R91" s="162">
        <v>11</v>
      </c>
      <c r="S91" s="163">
        <v>460</v>
      </c>
      <c r="T91" s="163"/>
      <c r="U91" s="164">
        <v>6</v>
      </c>
      <c r="V91" s="165">
        <v>2</v>
      </c>
      <c r="W91" s="217">
        <v>-0.875</v>
      </c>
    </row>
    <row r="92" spans="1:23" s="41" customFormat="1" ht="9.75" customHeight="1">
      <c r="A92" s="29"/>
      <c r="B92" s="29"/>
      <c r="C92" s="56"/>
      <c r="D92" s="29"/>
      <c r="E92" s="29"/>
      <c r="F92" s="29"/>
      <c r="G92" s="29"/>
      <c r="H92" s="29"/>
      <c r="I92" s="56"/>
      <c r="J92" s="29"/>
      <c r="K92" s="29"/>
      <c r="L92" s="54"/>
      <c r="M92" s="29"/>
      <c r="N92" s="29"/>
      <c r="O92" s="56"/>
      <c r="P92" s="29"/>
      <c r="Q92" s="29"/>
      <c r="R92" s="29"/>
      <c r="S92" s="29"/>
      <c r="T92" s="29"/>
      <c r="U92" s="56"/>
      <c r="V92" s="29"/>
      <c r="W92" s="29"/>
    </row>
    <row r="93" spans="1:23" s="41" customFormat="1" ht="15">
      <c r="A93" s="20"/>
      <c r="B93" s="21" t="s">
        <v>5</v>
      </c>
      <c r="C93" s="22"/>
      <c r="D93" s="21"/>
      <c r="E93" s="23" t="s">
        <v>76</v>
      </c>
      <c r="F93" s="24"/>
      <c r="G93" s="25" t="s">
        <v>7</v>
      </c>
      <c r="H93" s="25"/>
      <c r="I93" s="26" t="s">
        <v>8</v>
      </c>
      <c r="J93" s="26"/>
      <c r="K93" s="27"/>
      <c r="L93" s="28">
        <v>150</v>
      </c>
      <c r="M93" s="20"/>
      <c r="N93" s="21" t="s">
        <v>5</v>
      </c>
      <c r="O93" s="22"/>
      <c r="P93" s="21"/>
      <c r="Q93" s="23" t="s">
        <v>77</v>
      </c>
      <c r="R93" s="24"/>
      <c r="S93" s="25" t="s">
        <v>7</v>
      </c>
      <c r="T93" s="25"/>
      <c r="U93" s="26" t="s">
        <v>10</v>
      </c>
      <c r="V93" s="26"/>
      <c r="W93" s="27"/>
    </row>
    <row r="94" spans="1:23" s="41" customFormat="1" ht="12.75">
      <c r="A94" s="30"/>
      <c r="B94" s="30"/>
      <c r="C94" s="31"/>
      <c r="D94" s="32"/>
      <c r="E94" s="32"/>
      <c r="F94" s="32"/>
      <c r="G94" s="33" t="s">
        <v>11</v>
      </c>
      <c r="H94" s="33"/>
      <c r="I94" s="26" t="s">
        <v>49</v>
      </c>
      <c r="J94" s="26"/>
      <c r="K94" s="27"/>
      <c r="L94" s="28">
        <v>150</v>
      </c>
      <c r="M94" s="30"/>
      <c r="N94" s="30"/>
      <c r="O94" s="31"/>
      <c r="P94" s="32"/>
      <c r="Q94" s="32"/>
      <c r="R94" s="32"/>
      <c r="S94" s="33" t="s">
        <v>11</v>
      </c>
      <c r="T94" s="33"/>
      <c r="U94" s="26" t="s">
        <v>50</v>
      </c>
      <c r="V94" s="26"/>
      <c r="W94" s="27"/>
    </row>
    <row r="95" spans="1:23" s="41" customFormat="1" ht="4.5" customHeight="1">
      <c r="A95" s="97"/>
      <c r="B95" s="98"/>
      <c r="C95" s="99"/>
      <c r="D95" s="100"/>
      <c r="E95" s="101"/>
      <c r="F95" s="102"/>
      <c r="G95" s="103"/>
      <c r="H95" s="103"/>
      <c r="I95" s="99"/>
      <c r="J95" s="98"/>
      <c r="K95" s="104"/>
      <c r="L95" s="92"/>
      <c r="M95" s="97"/>
      <c r="N95" s="98"/>
      <c r="O95" s="99"/>
      <c r="P95" s="100"/>
      <c r="Q95" s="101"/>
      <c r="R95" s="102"/>
      <c r="S95" s="103"/>
      <c r="T95" s="103"/>
      <c r="U95" s="99"/>
      <c r="V95" s="98"/>
      <c r="W95" s="104"/>
    </row>
    <row r="96" spans="1:23" s="41" customFormat="1" ht="12.75" customHeight="1">
      <c r="A96" s="105"/>
      <c r="B96" s="106"/>
      <c r="C96" s="107"/>
      <c r="D96" s="108"/>
      <c r="E96" s="36" t="s">
        <v>14</v>
      </c>
      <c r="F96" s="109" t="s">
        <v>1738</v>
      </c>
      <c r="G96" s="110"/>
      <c r="H96" s="111"/>
      <c r="I96" s="111"/>
      <c r="J96" s="106"/>
      <c r="K96" s="112"/>
      <c r="L96" s="113"/>
      <c r="M96" s="105"/>
      <c r="N96" s="106"/>
      <c r="O96" s="107"/>
      <c r="P96" s="108"/>
      <c r="Q96" s="36" t="s">
        <v>14</v>
      </c>
      <c r="R96" s="109" t="s">
        <v>1739</v>
      </c>
      <c r="S96" s="110"/>
      <c r="T96" s="111"/>
      <c r="U96" s="111"/>
      <c r="V96" s="106"/>
      <c r="W96" s="112"/>
    </row>
    <row r="97" spans="1:23" s="41" customFormat="1" ht="12.75" customHeight="1">
      <c r="A97" s="105"/>
      <c r="B97" s="106"/>
      <c r="C97" s="107"/>
      <c r="D97" s="108"/>
      <c r="E97" s="42" t="s">
        <v>15</v>
      </c>
      <c r="F97" s="109" t="s">
        <v>66</v>
      </c>
      <c r="G97" s="115"/>
      <c r="H97" s="111"/>
      <c r="I97" s="111"/>
      <c r="J97" s="106"/>
      <c r="K97" s="112"/>
      <c r="L97" s="113"/>
      <c r="M97" s="105"/>
      <c r="N97" s="106"/>
      <c r="O97" s="107"/>
      <c r="P97" s="108"/>
      <c r="Q97" s="42" t="s">
        <v>15</v>
      </c>
      <c r="R97" s="116" t="s">
        <v>77</v>
      </c>
      <c r="S97" s="115"/>
      <c r="T97" s="111"/>
      <c r="U97" s="111"/>
      <c r="V97" s="106"/>
      <c r="W97" s="112"/>
    </row>
    <row r="98" spans="1:23" s="41" customFormat="1" ht="12.75" customHeight="1">
      <c r="A98" s="105"/>
      <c r="B98" s="106"/>
      <c r="C98" s="107"/>
      <c r="D98" s="108"/>
      <c r="E98" s="42" t="s">
        <v>16</v>
      </c>
      <c r="F98" s="116" t="s">
        <v>1016</v>
      </c>
      <c r="G98" s="110"/>
      <c r="H98" s="111"/>
      <c r="I98" s="111"/>
      <c r="J98" s="106"/>
      <c r="K98" s="112"/>
      <c r="L98" s="113"/>
      <c r="M98" s="105"/>
      <c r="N98" s="106"/>
      <c r="O98" s="107"/>
      <c r="P98" s="108"/>
      <c r="Q98" s="42" t="s">
        <v>16</v>
      </c>
      <c r="R98" s="109" t="s">
        <v>1431</v>
      </c>
      <c r="S98" s="110"/>
      <c r="T98" s="111"/>
      <c r="U98" s="111"/>
      <c r="V98" s="106"/>
      <c r="W98" s="112"/>
    </row>
    <row r="99" spans="1:23" s="41" customFormat="1" ht="12.75" customHeight="1">
      <c r="A99" s="105"/>
      <c r="B99" s="106"/>
      <c r="C99" s="107"/>
      <c r="D99" s="108"/>
      <c r="E99" s="36" t="s">
        <v>18</v>
      </c>
      <c r="F99" s="116" t="s">
        <v>1146</v>
      </c>
      <c r="G99" s="110"/>
      <c r="H99" s="111"/>
      <c r="I99" s="111"/>
      <c r="J99" s="106"/>
      <c r="K99" s="112"/>
      <c r="L99" s="113"/>
      <c r="M99" s="105"/>
      <c r="N99" s="106"/>
      <c r="O99" s="107"/>
      <c r="P99" s="108"/>
      <c r="Q99" s="36" t="s">
        <v>18</v>
      </c>
      <c r="R99" s="109" t="s">
        <v>752</v>
      </c>
      <c r="S99" s="110"/>
      <c r="T99" s="111"/>
      <c r="U99" s="111"/>
      <c r="V99" s="106"/>
      <c r="W99" s="112"/>
    </row>
    <row r="100" spans="1:23" s="41" customFormat="1" ht="12.75" customHeight="1">
      <c r="A100" s="117" t="s">
        <v>14</v>
      </c>
      <c r="B100" s="118" t="s">
        <v>65</v>
      </c>
      <c r="C100" s="107"/>
      <c r="D100" s="108"/>
      <c r="E100" s="119"/>
      <c r="F100" s="110"/>
      <c r="G100" s="36" t="s">
        <v>14</v>
      </c>
      <c r="H100" s="120" t="s">
        <v>629</v>
      </c>
      <c r="I100" s="110"/>
      <c r="J100" s="115"/>
      <c r="K100" s="112"/>
      <c r="L100" s="113"/>
      <c r="M100" s="117" t="s">
        <v>14</v>
      </c>
      <c r="N100" s="118" t="s">
        <v>146</v>
      </c>
      <c r="O100" s="107"/>
      <c r="P100" s="108"/>
      <c r="Q100" s="119"/>
      <c r="R100" s="110"/>
      <c r="S100" s="36" t="s">
        <v>14</v>
      </c>
      <c r="T100" s="120" t="s">
        <v>12</v>
      </c>
      <c r="U100" s="110"/>
      <c r="V100" s="115"/>
      <c r="W100" s="112"/>
    </row>
    <row r="101" spans="1:23" s="41" customFormat="1" ht="12.75" customHeight="1">
      <c r="A101" s="121" t="s">
        <v>15</v>
      </c>
      <c r="B101" s="118" t="s">
        <v>1740</v>
      </c>
      <c r="C101" s="122"/>
      <c r="D101" s="108"/>
      <c r="E101" s="119"/>
      <c r="F101" s="123"/>
      <c r="G101" s="42" t="s">
        <v>15</v>
      </c>
      <c r="H101" s="178" t="s">
        <v>345</v>
      </c>
      <c r="I101" s="110"/>
      <c r="J101" s="115"/>
      <c r="K101" s="112"/>
      <c r="L101" s="113"/>
      <c r="M101" s="121" t="s">
        <v>15</v>
      </c>
      <c r="N101" s="118" t="s">
        <v>95</v>
      </c>
      <c r="O101" s="122"/>
      <c r="P101" s="108"/>
      <c r="Q101" s="119"/>
      <c r="R101" s="123"/>
      <c r="S101" s="42" t="s">
        <v>15</v>
      </c>
      <c r="T101" s="120" t="s">
        <v>1741</v>
      </c>
      <c r="U101" s="110"/>
      <c r="V101" s="115"/>
      <c r="W101" s="112"/>
    </row>
    <row r="102" spans="1:23" s="41" customFormat="1" ht="12.75" customHeight="1">
      <c r="A102" s="121" t="s">
        <v>16</v>
      </c>
      <c r="B102" s="118" t="s">
        <v>162</v>
      </c>
      <c r="C102" s="107"/>
      <c r="D102" s="108"/>
      <c r="E102" s="119"/>
      <c r="F102" s="123"/>
      <c r="G102" s="42" t="s">
        <v>16</v>
      </c>
      <c r="H102" s="120" t="s">
        <v>1159</v>
      </c>
      <c r="I102" s="110"/>
      <c r="J102" s="110"/>
      <c r="K102" s="112"/>
      <c r="L102" s="113"/>
      <c r="M102" s="121" t="s">
        <v>16</v>
      </c>
      <c r="N102" s="125" t="s">
        <v>964</v>
      </c>
      <c r="O102" s="107"/>
      <c r="P102" s="108"/>
      <c r="Q102" s="119"/>
      <c r="R102" s="123"/>
      <c r="S102" s="42" t="s">
        <v>16</v>
      </c>
      <c r="T102" s="120" t="s">
        <v>1742</v>
      </c>
      <c r="U102" s="110"/>
      <c r="V102" s="110"/>
      <c r="W102" s="112"/>
    </row>
    <row r="103" spans="1:23" s="41" customFormat="1" ht="12.75" customHeight="1">
      <c r="A103" s="117" t="s">
        <v>18</v>
      </c>
      <c r="B103" s="118" t="s">
        <v>1743</v>
      </c>
      <c r="C103" s="122"/>
      <c r="D103" s="108"/>
      <c r="E103" s="119"/>
      <c r="F103" s="110"/>
      <c r="G103" s="36" t="s">
        <v>18</v>
      </c>
      <c r="H103" s="120" t="s">
        <v>842</v>
      </c>
      <c r="I103" s="110"/>
      <c r="J103" s="124" t="s">
        <v>154</v>
      </c>
      <c r="K103" s="112"/>
      <c r="L103" s="113"/>
      <c r="M103" s="117" t="s">
        <v>18</v>
      </c>
      <c r="N103" s="125" t="s">
        <v>1744</v>
      </c>
      <c r="O103" s="122"/>
      <c r="P103" s="108"/>
      <c r="Q103" s="119"/>
      <c r="R103" s="110"/>
      <c r="S103" s="36" t="s">
        <v>18</v>
      </c>
      <c r="T103" s="120" t="s">
        <v>289</v>
      </c>
      <c r="U103" s="110"/>
      <c r="V103" s="124" t="s">
        <v>154</v>
      </c>
      <c r="W103" s="112"/>
    </row>
    <row r="104" spans="1:23" s="41" customFormat="1" ht="12.75" customHeight="1">
      <c r="A104" s="126"/>
      <c r="B104" s="122"/>
      <c r="C104" s="122"/>
      <c r="D104" s="108"/>
      <c r="E104" s="36" t="s">
        <v>14</v>
      </c>
      <c r="F104" s="109" t="s">
        <v>514</v>
      </c>
      <c r="G104" s="110"/>
      <c r="H104" s="127"/>
      <c r="I104" s="128" t="s">
        <v>23</v>
      </c>
      <c r="J104" s="129" t="s">
        <v>1745</v>
      </c>
      <c r="K104" s="112"/>
      <c r="L104" s="113"/>
      <c r="M104" s="126"/>
      <c r="N104" s="122"/>
      <c r="O104" s="122"/>
      <c r="P104" s="108"/>
      <c r="Q104" s="36" t="s">
        <v>14</v>
      </c>
      <c r="R104" s="109" t="s">
        <v>1746</v>
      </c>
      <c r="S104" s="110"/>
      <c r="T104" s="127"/>
      <c r="U104" s="128" t="s">
        <v>23</v>
      </c>
      <c r="V104" s="129" t="s">
        <v>1747</v>
      </c>
      <c r="W104" s="112"/>
    </row>
    <row r="105" spans="1:23" s="41" customFormat="1" ht="12.75" customHeight="1">
      <c r="A105" s="105"/>
      <c r="B105" s="130" t="s">
        <v>25</v>
      </c>
      <c r="C105" s="107"/>
      <c r="D105" s="108"/>
      <c r="E105" s="42" t="s">
        <v>15</v>
      </c>
      <c r="F105" s="109" t="s">
        <v>253</v>
      </c>
      <c r="G105" s="110"/>
      <c r="H105" s="111"/>
      <c r="I105" s="128" t="s">
        <v>27</v>
      </c>
      <c r="J105" s="131" t="s">
        <v>1745</v>
      </c>
      <c r="K105" s="112"/>
      <c r="L105" s="113"/>
      <c r="M105" s="105"/>
      <c r="N105" s="130" t="s">
        <v>25</v>
      </c>
      <c r="O105" s="107"/>
      <c r="P105" s="108"/>
      <c r="Q105" s="42" t="s">
        <v>15</v>
      </c>
      <c r="R105" s="109" t="s">
        <v>1246</v>
      </c>
      <c r="S105" s="110"/>
      <c r="T105" s="111"/>
      <c r="U105" s="128" t="s">
        <v>27</v>
      </c>
      <c r="V105" s="131" t="s">
        <v>1748</v>
      </c>
      <c r="W105" s="112"/>
    </row>
    <row r="106" spans="1:23" s="41" customFormat="1" ht="12.75" customHeight="1">
      <c r="A106" s="105"/>
      <c r="B106" s="130" t="s">
        <v>1749</v>
      </c>
      <c r="C106" s="107"/>
      <c r="D106" s="108"/>
      <c r="E106" s="42" t="s">
        <v>16</v>
      </c>
      <c r="F106" s="109" t="s">
        <v>1417</v>
      </c>
      <c r="G106" s="115"/>
      <c r="H106" s="111"/>
      <c r="I106" s="128" t="s">
        <v>30</v>
      </c>
      <c r="J106" s="131" t="s">
        <v>1750</v>
      </c>
      <c r="K106" s="112"/>
      <c r="L106" s="113"/>
      <c r="M106" s="105"/>
      <c r="N106" s="130" t="s">
        <v>1751</v>
      </c>
      <c r="O106" s="107"/>
      <c r="P106" s="108"/>
      <c r="Q106" s="42" t="s">
        <v>16</v>
      </c>
      <c r="R106" s="109" t="s">
        <v>12</v>
      </c>
      <c r="S106" s="115"/>
      <c r="T106" s="111"/>
      <c r="U106" s="128" t="s">
        <v>30</v>
      </c>
      <c r="V106" s="131" t="s">
        <v>1752</v>
      </c>
      <c r="W106" s="112"/>
    </row>
    <row r="107" spans="1:23" s="41" customFormat="1" ht="12.75" customHeight="1">
      <c r="A107" s="132"/>
      <c r="B107" s="133"/>
      <c r="C107" s="133"/>
      <c r="D107" s="108"/>
      <c r="E107" s="36" t="s">
        <v>18</v>
      </c>
      <c r="F107" s="118" t="s">
        <v>1753</v>
      </c>
      <c r="G107" s="133"/>
      <c r="H107" s="133"/>
      <c r="I107" s="134" t="s">
        <v>31</v>
      </c>
      <c r="J107" s="131" t="s">
        <v>1754</v>
      </c>
      <c r="K107" s="135"/>
      <c r="L107" s="136"/>
      <c r="M107" s="132"/>
      <c r="N107" s="133"/>
      <c r="O107" s="133"/>
      <c r="P107" s="108"/>
      <c r="Q107" s="36" t="s">
        <v>18</v>
      </c>
      <c r="R107" s="118" t="s">
        <v>1755</v>
      </c>
      <c r="S107" s="133"/>
      <c r="T107" s="133"/>
      <c r="U107" s="134" t="s">
        <v>31</v>
      </c>
      <c r="V107" s="131" t="s">
        <v>1752</v>
      </c>
      <c r="W107" s="135"/>
    </row>
    <row r="108" spans="1:23" ht="4.5" customHeight="1">
      <c r="A108" s="137"/>
      <c r="B108" s="138"/>
      <c r="C108" s="139"/>
      <c r="D108" s="140"/>
      <c r="E108" s="141"/>
      <c r="F108" s="142"/>
      <c r="G108" s="143"/>
      <c r="H108" s="143"/>
      <c r="I108" s="139"/>
      <c r="J108" s="138"/>
      <c r="K108" s="144"/>
      <c r="L108" s="145"/>
      <c r="M108" s="137"/>
      <c r="N108" s="138"/>
      <c r="O108" s="139"/>
      <c r="P108" s="140"/>
      <c r="Q108" s="141"/>
      <c r="R108" s="142"/>
      <c r="S108" s="143"/>
      <c r="T108" s="143"/>
      <c r="U108" s="139"/>
      <c r="V108" s="138"/>
      <c r="W108" s="144"/>
    </row>
    <row r="109" spans="1:23" ht="12.75" customHeight="1">
      <c r="A109" s="146"/>
      <c r="B109" s="146" t="s">
        <v>32</v>
      </c>
      <c r="C109" s="147"/>
      <c r="D109" s="148" t="s">
        <v>33</v>
      </c>
      <c r="E109" s="148" t="s">
        <v>34</v>
      </c>
      <c r="F109" s="148" t="s">
        <v>35</v>
      </c>
      <c r="G109" s="149" t="s">
        <v>36</v>
      </c>
      <c r="H109" s="150"/>
      <c r="I109" s="147" t="s">
        <v>37</v>
      </c>
      <c r="J109" s="148" t="s">
        <v>32</v>
      </c>
      <c r="K109" s="146" t="s">
        <v>38</v>
      </c>
      <c r="L109" s="28">
        <v>150</v>
      </c>
      <c r="M109" s="146"/>
      <c r="N109" s="146" t="s">
        <v>32</v>
      </c>
      <c r="O109" s="147"/>
      <c r="P109" s="148" t="s">
        <v>33</v>
      </c>
      <c r="Q109" s="148" t="s">
        <v>34</v>
      </c>
      <c r="R109" s="148" t="s">
        <v>35</v>
      </c>
      <c r="S109" s="149" t="s">
        <v>36</v>
      </c>
      <c r="T109" s="150"/>
      <c r="U109" s="147" t="s">
        <v>37</v>
      </c>
      <c r="V109" s="148" t="s">
        <v>32</v>
      </c>
      <c r="W109" s="151" t="s">
        <v>38</v>
      </c>
    </row>
    <row r="110" spans="1:23" ht="12.75">
      <c r="A110" s="152" t="s">
        <v>38</v>
      </c>
      <c r="B110" s="152" t="s">
        <v>39</v>
      </c>
      <c r="C110" s="153" t="s">
        <v>40</v>
      </c>
      <c r="D110" s="154" t="s">
        <v>41</v>
      </c>
      <c r="E110" s="154" t="s">
        <v>42</v>
      </c>
      <c r="F110" s="154"/>
      <c r="G110" s="155" t="s">
        <v>40</v>
      </c>
      <c r="H110" s="155" t="s">
        <v>37</v>
      </c>
      <c r="I110" s="153"/>
      <c r="J110" s="152" t="s">
        <v>39</v>
      </c>
      <c r="K110" s="152"/>
      <c r="L110" s="28">
        <v>150</v>
      </c>
      <c r="M110" s="152" t="s">
        <v>38</v>
      </c>
      <c r="N110" s="152" t="s">
        <v>39</v>
      </c>
      <c r="O110" s="153" t="s">
        <v>40</v>
      </c>
      <c r="P110" s="154" t="s">
        <v>41</v>
      </c>
      <c r="Q110" s="154" t="s">
        <v>42</v>
      </c>
      <c r="R110" s="154"/>
      <c r="S110" s="155" t="s">
        <v>40</v>
      </c>
      <c r="T110" s="155" t="s">
        <v>37</v>
      </c>
      <c r="U110" s="153"/>
      <c r="V110" s="152" t="s">
        <v>39</v>
      </c>
      <c r="W110" s="156"/>
    </row>
    <row r="111" spans="1:23" ht="16.5" customHeight="1">
      <c r="A111" s="157">
        <v>4.75</v>
      </c>
      <c r="B111" s="158">
        <v>6</v>
      </c>
      <c r="C111" s="159">
        <v>6</v>
      </c>
      <c r="D111" s="216" t="s">
        <v>70</v>
      </c>
      <c r="E111" s="161" t="s">
        <v>23</v>
      </c>
      <c r="F111" s="162">
        <v>8</v>
      </c>
      <c r="G111" s="163"/>
      <c r="H111" s="163">
        <v>50</v>
      </c>
      <c r="I111" s="164">
        <v>4</v>
      </c>
      <c r="J111" s="165">
        <v>0</v>
      </c>
      <c r="K111" s="221">
        <v>-4.75</v>
      </c>
      <c r="L111" s="28"/>
      <c r="M111" s="157">
        <v>11.375</v>
      </c>
      <c r="N111" s="158">
        <v>6</v>
      </c>
      <c r="O111" s="159">
        <v>6</v>
      </c>
      <c r="P111" s="216" t="s">
        <v>510</v>
      </c>
      <c r="Q111" s="161" t="s">
        <v>23</v>
      </c>
      <c r="R111" s="162">
        <v>12</v>
      </c>
      <c r="S111" s="163">
        <v>1430</v>
      </c>
      <c r="T111" s="163"/>
      <c r="U111" s="164">
        <v>4</v>
      </c>
      <c r="V111" s="165">
        <v>0</v>
      </c>
      <c r="W111" s="217">
        <v>-11.375</v>
      </c>
    </row>
    <row r="112" spans="1:23" ht="16.5" customHeight="1">
      <c r="A112" s="157">
        <v>-1.25</v>
      </c>
      <c r="B112" s="158">
        <v>2</v>
      </c>
      <c r="C112" s="159">
        <v>2</v>
      </c>
      <c r="D112" s="216" t="s">
        <v>1031</v>
      </c>
      <c r="E112" s="161" t="s">
        <v>23</v>
      </c>
      <c r="F112" s="162">
        <v>8</v>
      </c>
      <c r="G112" s="163"/>
      <c r="H112" s="163">
        <v>300</v>
      </c>
      <c r="I112" s="164">
        <v>7</v>
      </c>
      <c r="J112" s="165">
        <v>4</v>
      </c>
      <c r="K112" s="221">
        <v>1.25</v>
      </c>
      <c r="L112" s="28"/>
      <c r="M112" s="157">
        <v>-1.625</v>
      </c>
      <c r="N112" s="158">
        <v>2</v>
      </c>
      <c r="O112" s="159">
        <v>2</v>
      </c>
      <c r="P112" s="216" t="s">
        <v>509</v>
      </c>
      <c r="Q112" s="161" t="s">
        <v>23</v>
      </c>
      <c r="R112" s="162">
        <v>12</v>
      </c>
      <c r="S112" s="163">
        <v>680</v>
      </c>
      <c r="T112" s="163"/>
      <c r="U112" s="164">
        <v>7</v>
      </c>
      <c r="V112" s="165">
        <v>4</v>
      </c>
      <c r="W112" s="217">
        <v>1.625</v>
      </c>
    </row>
    <row r="113" spans="1:23" ht="16.5" customHeight="1">
      <c r="A113" s="157">
        <v>-8.125</v>
      </c>
      <c r="B113" s="158">
        <v>0</v>
      </c>
      <c r="C113" s="159">
        <v>8</v>
      </c>
      <c r="D113" s="219" t="s">
        <v>1688</v>
      </c>
      <c r="E113" s="161" t="s">
        <v>31</v>
      </c>
      <c r="F113" s="172">
        <v>10</v>
      </c>
      <c r="G113" s="163"/>
      <c r="H113" s="163">
        <v>620</v>
      </c>
      <c r="I113" s="164">
        <v>5</v>
      </c>
      <c r="J113" s="165">
        <v>6</v>
      </c>
      <c r="K113" s="221">
        <v>8.125</v>
      </c>
      <c r="L113" s="28"/>
      <c r="M113" s="157">
        <v>-1.625</v>
      </c>
      <c r="N113" s="158">
        <v>2</v>
      </c>
      <c r="O113" s="159">
        <v>8</v>
      </c>
      <c r="P113" s="219" t="s">
        <v>59</v>
      </c>
      <c r="Q113" s="161" t="s">
        <v>23</v>
      </c>
      <c r="R113" s="172">
        <v>12</v>
      </c>
      <c r="S113" s="163">
        <v>680</v>
      </c>
      <c r="T113" s="163"/>
      <c r="U113" s="164">
        <v>5</v>
      </c>
      <c r="V113" s="165">
        <v>4</v>
      </c>
      <c r="W113" s="217">
        <v>1.625</v>
      </c>
    </row>
    <row r="114" spans="1:23" ht="16.5" customHeight="1">
      <c r="A114" s="157">
        <v>2.375</v>
      </c>
      <c r="B114" s="158">
        <v>4</v>
      </c>
      <c r="C114" s="159">
        <v>3</v>
      </c>
      <c r="D114" s="216" t="s">
        <v>59</v>
      </c>
      <c r="E114" s="161" t="s">
        <v>23</v>
      </c>
      <c r="F114" s="172">
        <v>7</v>
      </c>
      <c r="G114" s="163"/>
      <c r="H114" s="163">
        <v>150</v>
      </c>
      <c r="I114" s="164">
        <v>1</v>
      </c>
      <c r="J114" s="165">
        <v>2</v>
      </c>
      <c r="K114" s="221">
        <v>-2.375</v>
      </c>
      <c r="L114" s="28"/>
      <c r="M114" s="157">
        <v>-1.625</v>
      </c>
      <c r="N114" s="158">
        <v>2</v>
      </c>
      <c r="O114" s="159">
        <v>3</v>
      </c>
      <c r="P114" s="216" t="s">
        <v>509</v>
      </c>
      <c r="Q114" s="161" t="s">
        <v>23</v>
      </c>
      <c r="R114" s="172">
        <v>12</v>
      </c>
      <c r="S114" s="163">
        <v>680</v>
      </c>
      <c r="T114" s="163"/>
      <c r="U114" s="164">
        <v>1</v>
      </c>
      <c r="V114" s="165">
        <v>4</v>
      </c>
      <c r="W114" s="217">
        <v>1.625</v>
      </c>
    </row>
    <row r="115" spans="1:23" s="41" customFormat="1" ht="30" customHeight="1">
      <c r="A115" s="29"/>
      <c r="B115" s="29"/>
      <c r="C115" s="56"/>
      <c r="D115" s="29"/>
      <c r="E115" s="29"/>
      <c r="F115" s="29"/>
      <c r="G115" s="29"/>
      <c r="H115" s="29"/>
      <c r="I115" s="56"/>
      <c r="J115" s="29"/>
      <c r="K115" s="29"/>
      <c r="L115" s="54"/>
      <c r="M115" s="29"/>
      <c r="N115" s="29"/>
      <c r="O115" s="56"/>
      <c r="P115" s="29"/>
      <c r="Q115" s="29"/>
      <c r="R115" s="29"/>
      <c r="S115" s="29"/>
      <c r="T115" s="29"/>
      <c r="U115" s="56"/>
      <c r="V115" s="29"/>
      <c r="W115" s="29"/>
    </row>
    <row r="116" spans="1:23" s="41" customFormat="1" ht="15">
      <c r="A116" s="20"/>
      <c r="B116" s="21" t="s">
        <v>5</v>
      </c>
      <c r="C116" s="22"/>
      <c r="D116" s="21"/>
      <c r="E116" s="23" t="s">
        <v>81</v>
      </c>
      <c r="F116" s="24"/>
      <c r="G116" s="25" t="s">
        <v>7</v>
      </c>
      <c r="H116" s="25"/>
      <c r="I116" s="26" t="s">
        <v>46</v>
      </c>
      <c r="J116" s="26"/>
      <c r="K116" s="27"/>
      <c r="L116" s="28">
        <v>150</v>
      </c>
      <c r="M116" s="20"/>
      <c r="N116" s="21" t="s">
        <v>5</v>
      </c>
      <c r="O116" s="22"/>
      <c r="P116" s="21"/>
      <c r="Q116" s="23" t="s">
        <v>82</v>
      </c>
      <c r="R116" s="24"/>
      <c r="S116" s="25" t="s">
        <v>7</v>
      </c>
      <c r="T116" s="25"/>
      <c r="U116" s="26" t="s">
        <v>48</v>
      </c>
      <c r="V116" s="26"/>
      <c r="W116" s="27"/>
    </row>
    <row r="117" spans="1:23" s="41" customFormat="1" ht="12.75">
      <c r="A117" s="30"/>
      <c r="B117" s="30"/>
      <c r="C117" s="31"/>
      <c r="D117" s="32"/>
      <c r="E117" s="32"/>
      <c r="F117" s="32"/>
      <c r="G117" s="33" t="s">
        <v>11</v>
      </c>
      <c r="H117" s="33"/>
      <c r="I117" s="26" t="s">
        <v>12</v>
      </c>
      <c r="J117" s="26"/>
      <c r="K117" s="27"/>
      <c r="L117" s="28">
        <v>150</v>
      </c>
      <c r="M117" s="30"/>
      <c r="N117" s="30"/>
      <c r="O117" s="31"/>
      <c r="P117" s="32"/>
      <c r="Q117" s="32"/>
      <c r="R117" s="32"/>
      <c r="S117" s="33" t="s">
        <v>11</v>
      </c>
      <c r="T117" s="33"/>
      <c r="U117" s="26" t="s">
        <v>13</v>
      </c>
      <c r="V117" s="26"/>
      <c r="W117" s="27"/>
    </row>
    <row r="118" spans="1:23" s="41" customFormat="1" ht="4.5" customHeight="1">
      <c r="A118" s="97"/>
      <c r="B118" s="98"/>
      <c r="C118" s="99"/>
      <c r="D118" s="100"/>
      <c r="E118" s="101"/>
      <c r="F118" s="102"/>
      <c r="G118" s="103"/>
      <c r="H118" s="103"/>
      <c r="I118" s="99"/>
      <c r="J118" s="98"/>
      <c r="K118" s="104"/>
      <c r="L118" s="92"/>
      <c r="M118" s="97"/>
      <c r="N118" s="98"/>
      <c r="O118" s="99"/>
      <c r="P118" s="100"/>
      <c r="Q118" s="101"/>
      <c r="R118" s="102"/>
      <c r="S118" s="103"/>
      <c r="T118" s="103"/>
      <c r="U118" s="99"/>
      <c r="V118" s="98"/>
      <c r="W118" s="104"/>
    </row>
    <row r="119" spans="1:23" s="41" customFormat="1" ht="12.75" customHeight="1">
      <c r="A119" s="105"/>
      <c r="B119" s="106"/>
      <c r="C119" s="107"/>
      <c r="D119" s="108"/>
      <c r="E119" s="36" t="s">
        <v>14</v>
      </c>
      <c r="F119" s="109" t="s">
        <v>1756</v>
      </c>
      <c r="G119" s="110"/>
      <c r="H119" s="111"/>
      <c r="I119" s="111"/>
      <c r="J119" s="106"/>
      <c r="K119" s="112"/>
      <c r="L119" s="113"/>
      <c r="M119" s="105"/>
      <c r="N119" s="106"/>
      <c r="O119" s="107"/>
      <c r="P119" s="108"/>
      <c r="Q119" s="36" t="s">
        <v>14</v>
      </c>
      <c r="R119" s="109" t="s">
        <v>748</v>
      </c>
      <c r="S119" s="110"/>
      <c r="T119" s="111"/>
      <c r="U119" s="111"/>
      <c r="V119" s="106"/>
      <c r="W119" s="112"/>
    </row>
    <row r="120" spans="1:23" s="41" customFormat="1" ht="12.75" customHeight="1">
      <c r="A120" s="105"/>
      <c r="B120" s="106"/>
      <c r="C120" s="107"/>
      <c r="D120" s="108"/>
      <c r="E120" s="42" t="s">
        <v>15</v>
      </c>
      <c r="F120" s="109" t="s">
        <v>1757</v>
      </c>
      <c r="G120" s="115"/>
      <c r="H120" s="111"/>
      <c r="I120" s="111"/>
      <c r="J120" s="106"/>
      <c r="K120" s="112"/>
      <c r="L120" s="113"/>
      <c r="M120" s="105"/>
      <c r="N120" s="106"/>
      <c r="O120" s="107"/>
      <c r="P120" s="108"/>
      <c r="Q120" s="42" t="s">
        <v>15</v>
      </c>
      <c r="R120" s="109" t="s">
        <v>674</v>
      </c>
      <c r="S120" s="115"/>
      <c r="T120" s="111"/>
      <c r="U120" s="111"/>
      <c r="V120" s="106"/>
      <c r="W120" s="112"/>
    </row>
    <row r="121" spans="1:23" s="41" customFormat="1" ht="12.75" customHeight="1">
      <c r="A121" s="105"/>
      <c r="B121" s="106"/>
      <c r="C121" s="107"/>
      <c r="D121" s="108"/>
      <c r="E121" s="42" t="s">
        <v>16</v>
      </c>
      <c r="F121" s="109" t="s">
        <v>323</v>
      </c>
      <c r="G121" s="110"/>
      <c r="H121" s="111"/>
      <c r="I121" s="111"/>
      <c r="J121" s="106"/>
      <c r="K121" s="112"/>
      <c r="L121" s="113"/>
      <c r="M121" s="105"/>
      <c r="N121" s="106"/>
      <c r="O121" s="107"/>
      <c r="P121" s="108"/>
      <c r="Q121" s="42" t="s">
        <v>16</v>
      </c>
      <c r="R121" s="109" t="s">
        <v>1758</v>
      </c>
      <c r="S121" s="110"/>
      <c r="T121" s="111"/>
      <c r="U121" s="111"/>
      <c r="V121" s="106"/>
      <c r="W121" s="112"/>
    </row>
    <row r="122" spans="1:23" s="41" customFormat="1" ht="12.75" customHeight="1">
      <c r="A122" s="105"/>
      <c r="B122" s="106"/>
      <c r="C122" s="107"/>
      <c r="D122" s="108"/>
      <c r="E122" s="36" t="s">
        <v>18</v>
      </c>
      <c r="F122" s="109" t="s">
        <v>101</v>
      </c>
      <c r="G122" s="110"/>
      <c r="H122" s="111"/>
      <c r="I122" s="111"/>
      <c r="J122" s="106"/>
      <c r="K122" s="112"/>
      <c r="L122" s="113"/>
      <c r="M122" s="105"/>
      <c r="N122" s="106"/>
      <c r="O122" s="107"/>
      <c r="P122" s="108"/>
      <c r="Q122" s="36" t="s">
        <v>18</v>
      </c>
      <c r="R122" s="109" t="s">
        <v>1137</v>
      </c>
      <c r="S122" s="110"/>
      <c r="T122" s="111"/>
      <c r="U122" s="111"/>
      <c r="V122" s="106"/>
      <c r="W122" s="112"/>
    </row>
    <row r="123" spans="1:23" s="41" customFormat="1" ht="12.75" customHeight="1">
      <c r="A123" s="117" t="s">
        <v>14</v>
      </c>
      <c r="B123" s="118" t="s">
        <v>1527</v>
      </c>
      <c r="C123" s="107"/>
      <c r="D123" s="108"/>
      <c r="E123" s="119"/>
      <c r="F123" s="110"/>
      <c r="G123" s="36" t="s">
        <v>14</v>
      </c>
      <c r="H123" s="120" t="s">
        <v>937</v>
      </c>
      <c r="I123" s="110"/>
      <c r="J123" s="115"/>
      <c r="K123" s="112"/>
      <c r="L123" s="113"/>
      <c r="M123" s="117" t="s">
        <v>14</v>
      </c>
      <c r="N123" s="118" t="s">
        <v>1097</v>
      </c>
      <c r="O123" s="107"/>
      <c r="P123" s="108"/>
      <c r="Q123" s="119"/>
      <c r="R123" s="110"/>
      <c r="S123" s="36" t="s">
        <v>14</v>
      </c>
      <c r="T123" s="120" t="s">
        <v>246</v>
      </c>
      <c r="U123" s="110"/>
      <c r="V123" s="115"/>
      <c r="W123" s="112"/>
    </row>
    <row r="124" spans="1:23" s="41" customFormat="1" ht="12.75" customHeight="1">
      <c r="A124" s="121" t="s">
        <v>15</v>
      </c>
      <c r="B124" s="118" t="s">
        <v>884</v>
      </c>
      <c r="C124" s="122"/>
      <c r="D124" s="108"/>
      <c r="E124" s="119"/>
      <c r="F124" s="123"/>
      <c r="G124" s="42" t="s">
        <v>15</v>
      </c>
      <c r="H124" s="120" t="s">
        <v>285</v>
      </c>
      <c r="I124" s="110"/>
      <c r="J124" s="115"/>
      <c r="K124" s="112"/>
      <c r="L124" s="113"/>
      <c r="M124" s="121" t="s">
        <v>15</v>
      </c>
      <c r="N124" s="118" t="s">
        <v>357</v>
      </c>
      <c r="O124" s="122"/>
      <c r="P124" s="108"/>
      <c r="Q124" s="119"/>
      <c r="R124" s="123"/>
      <c r="S124" s="42" t="s">
        <v>15</v>
      </c>
      <c r="T124" s="120" t="s">
        <v>1759</v>
      </c>
      <c r="U124" s="110"/>
      <c r="V124" s="115"/>
      <c r="W124" s="112"/>
    </row>
    <row r="125" spans="1:23" s="41" customFormat="1" ht="12.75" customHeight="1">
      <c r="A125" s="121" t="s">
        <v>16</v>
      </c>
      <c r="B125" s="118" t="s">
        <v>1760</v>
      </c>
      <c r="C125" s="107"/>
      <c r="D125" s="108"/>
      <c r="E125" s="119"/>
      <c r="F125" s="123"/>
      <c r="G125" s="42" t="s">
        <v>16</v>
      </c>
      <c r="H125" s="120" t="s">
        <v>1761</v>
      </c>
      <c r="I125" s="110"/>
      <c r="J125" s="110"/>
      <c r="K125" s="112"/>
      <c r="L125" s="113"/>
      <c r="M125" s="121" t="s">
        <v>16</v>
      </c>
      <c r="N125" s="118" t="s">
        <v>153</v>
      </c>
      <c r="O125" s="107"/>
      <c r="P125" s="108"/>
      <c r="Q125" s="119"/>
      <c r="R125" s="123"/>
      <c r="S125" s="42" t="s">
        <v>16</v>
      </c>
      <c r="T125" s="120" t="s">
        <v>20</v>
      </c>
      <c r="U125" s="110"/>
      <c r="V125" s="110"/>
      <c r="W125" s="112"/>
    </row>
    <row r="126" spans="1:23" s="41" customFormat="1" ht="12.75" customHeight="1">
      <c r="A126" s="117" t="s">
        <v>18</v>
      </c>
      <c r="B126" s="118" t="s">
        <v>843</v>
      </c>
      <c r="C126" s="122"/>
      <c r="D126" s="108"/>
      <c r="E126" s="119"/>
      <c r="F126" s="110"/>
      <c r="G126" s="36" t="s">
        <v>18</v>
      </c>
      <c r="H126" s="120" t="s">
        <v>520</v>
      </c>
      <c r="I126" s="110"/>
      <c r="J126" s="124" t="s">
        <v>154</v>
      </c>
      <c r="K126" s="112"/>
      <c r="L126" s="113"/>
      <c r="M126" s="117" t="s">
        <v>18</v>
      </c>
      <c r="N126" s="118" t="s">
        <v>230</v>
      </c>
      <c r="O126" s="122"/>
      <c r="P126" s="108"/>
      <c r="Q126" s="119"/>
      <c r="R126" s="110"/>
      <c r="S126" s="36" t="s">
        <v>18</v>
      </c>
      <c r="T126" s="120" t="s">
        <v>249</v>
      </c>
      <c r="U126" s="110"/>
      <c r="V126" s="124" t="s">
        <v>154</v>
      </c>
      <c r="W126" s="112"/>
    </row>
    <row r="127" spans="1:23" s="41" customFormat="1" ht="12.75" customHeight="1">
      <c r="A127" s="126"/>
      <c r="B127" s="122"/>
      <c r="C127" s="122"/>
      <c r="D127" s="108"/>
      <c r="E127" s="36" t="s">
        <v>14</v>
      </c>
      <c r="F127" s="109" t="s">
        <v>28</v>
      </c>
      <c r="G127" s="110"/>
      <c r="H127" s="127"/>
      <c r="I127" s="128" t="s">
        <v>23</v>
      </c>
      <c r="J127" s="129" t="s">
        <v>1762</v>
      </c>
      <c r="K127" s="112"/>
      <c r="L127" s="113"/>
      <c r="M127" s="126"/>
      <c r="N127" s="122"/>
      <c r="O127" s="122"/>
      <c r="P127" s="108"/>
      <c r="Q127" s="36" t="s">
        <v>14</v>
      </c>
      <c r="R127" s="109" t="s">
        <v>987</v>
      </c>
      <c r="S127" s="110"/>
      <c r="T127" s="127"/>
      <c r="U127" s="128" t="s">
        <v>23</v>
      </c>
      <c r="V127" s="129" t="s">
        <v>1763</v>
      </c>
      <c r="W127" s="112"/>
    </row>
    <row r="128" spans="1:23" s="41" customFormat="1" ht="12.75" customHeight="1">
      <c r="A128" s="105"/>
      <c r="B128" s="130" t="s">
        <v>25</v>
      </c>
      <c r="C128" s="107"/>
      <c r="D128" s="108"/>
      <c r="E128" s="42" t="s">
        <v>15</v>
      </c>
      <c r="F128" s="109" t="s">
        <v>690</v>
      </c>
      <c r="G128" s="110"/>
      <c r="H128" s="111"/>
      <c r="I128" s="128" t="s">
        <v>27</v>
      </c>
      <c r="J128" s="131" t="s">
        <v>1762</v>
      </c>
      <c r="K128" s="112"/>
      <c r="L128" s="113"/>
      <c r="M128" s="105"/>
      <c r="N128" s="130" t="s">
        <v>25</v>
      </c>
      <c r="O128" s="107"/>
      <c r="P128" s="108"/>
      <c r="Q128" s="42" t="s">
        <v>15</v>
      </c>
      <c r="R128" s="109" t="s">
        <v>492</v>
      </c>
      <c r="S128" s="110"/>
      <c r="T128" s="111"/>
      <c r="U128" s="128" t="s">
        <v>27</v>
      </c>
      <c r="V128" s="131" t="s">
        <v>1763</v>
      </c>
      <c r="W128" s="112"/>
    </row>
    <row r="129" spans="1:23" s="41" customFormat="1" ht="12.75" customHeight="1">
      <c r="A129" s="105"/>
      <c r="B129" s="130" t="s">
        <v>1764</v>
      </c>
      <c r="C129" s="107"/>
      <c r="D129" s="108"/>
      <c r="E129" s="42" t="s">
        <v>16</v>
      </c>
      <c r="F129" s="109" t="s">
        <v>1209</v>
      </c>
      <c r="G129" s="115"/>
      <c r="H129" s="111"/>
      <c r="I129" s="128" t="s">
        <v>30</v>
      </c>
      <c r="J129" s="131" t="s">
        <v>1765</v>
      </c>
      <c r="K129" s="112"/>
      <c r="L129" s="113"/>
      <c r="M129" s="105"/>
      <c r="N129" s="130" t="s">
        <v>1766</v>
      </c>
      <c r="O129" s="107"/>
      <c r="P129" s="108"/>
      <c r="Q129" s="42" t="s">
        <v>16</v>
      </c>
      <c r="R129" s="109" t="s">
        <v>376</v>
      </c>
      <c r="S129" s="115"/>
      <c r="T129" s="111"/>
      <c r="U129" s="128" t="s">
        <v>30</v>
      </c>
      <c r="V129" s="131" t="s">
        <v>1767</v>
      </c>
      <c r="W129" s="112"/>
    </row>
    <row r="130" spans="1:23" s="41" customFormat="1" ht="12.75" customHeight="1">
      <c r="A130" s="132"/>
      <c r="B130" s="133"/>
      <c r="C130" s="133"/>
      <c r="D130" s="108"/>
      <c r="E130" s="36" t="s">
        <v>18</v>
      </c>
      <c r="F130" s="118" t="s">
        <v>1063</v>
      </c>
      <c r="G130" s="133"/>
      <c r="H130" s="133"/>
      <c r="I130" s="134" t="s">
        <v>31</v>
      </c>
      <c r="J130" s="131" t="s">
        <v>1765</v>
      </c>
      <c r="K130" s="135"/>
      <c r="L130" s="136"/>
      <c r="M130" s="132"/>
      <c r="N130" s="133"/>
      <c r="O130" s="133"/>
      <c r="P130" s="108"/>
      <c r="Q130" s="36" t="s">
        <v>18</v>
      </c>
      <c r="R130" s="125" t="s">
        <v>186</v>
      </c>
      <c r="S130" s="133"/>
      <c r="T130" s="133"/>
      <c r="U130" s="134" t="s">
        <v>31</v>
      </c>
      <c r="V130" s="131" t="s">
        <v>1767</v>
      </c>
      <c r="W130" s="135"/>
    </row>
    <row r="131" spans="1:23" ht="4.5" customHeight="1">
      <c r="A131" s="137"/>
      <c r="B131" s="138"/>
      <c r="C131" s="139"/>
      <c r="D131" s="140"/>
      <c r="E131" s="141"/>
      <c r="F131" s="142"/>
      <c r="G131" s="143"/>
      <c r="H131" s="143"/>
      <c r="I131" s="139"/>
      <c r="J131" s="138"/>
      <c r="K131" s="144"/>
      <c r="L131" s="145"/>
      <c r="M131" s="137"/>
      <c r="N131" s="138"/>
      <c r="O131" s="139"/>
      <c r="P131" s="140"/>
      <c r="Q131" s="141"/>
      <c r="R131" s="142"/>
      <c r="S131" s="143"/>
      <c r="T131" s="143"/>
      <c r="U131" s="139"/>
      <c r="V131" s="138"/>
      <c r="W131" s="144"/>
    </row>
    <row r="132" spans="1:23" ht="12.75" customHeight="1">
      <c r="A132" s="146"/>
      <c r="B132" s="146" t="s">
        <v>32</v>
      </c>
      <c r="C132" s="147"/>
      <c r="D132" s="148" t="s">
        <v>33</v>
      </c>
      <c r="E132" s="148" t="s">
        <v>34</v>
      </c>
      <c r="F132" s="148" t="s">
        <v>35</v>
      </c>
      <c r="G132" s="149" t="s">
        <v>36</v>
      </c>
      <c r="H132" s="150"/>
      <c r="I132" s="147" t="s">
        <v>37</v>
      </c>
      <c r="J132" s="148" t="s">
        <v>32</v>
      </c>
      <c r="K132" s="146" t="s">
        <v>38</v>
      </c>
      <c r="L132" s="28">
        <v>150</v>
      </c>
      <c r="M132" s="146"/>
      <c r="N132" s="146" t="s">
        <v>32</v>
      </c>
      <c r="O132" s="147"/>
      <c r="P132" s="148" t="s">
        <v>33</v>
      </c>
      <c r="Q132" s="148" t="s">
        <v>34</v>
      </c>
      <c r="R132" s="148" t="s">
        <v>35</v>
      </c>
      <c r="S132" s="149" t="s">
        <v>36</v>
      </c>
      <c r="T132" s="150"/>
      <c r="U132" s="147" t="s">
        <v>37</v>
      </c>
      <c r="V132" s="148" t="s">
        <v>32</v>
      </c>
      <c r="W132" s="151" t="s">
        <v>38</v>
      </c>
    </row>
    <row r="133" spans="1:23" ht="12.75">
      <c r="A133" s="152" t="s">
        <v>38</v>
      </c>
      <c r="B133" s="152" t="s">
        <v>39</v>
      </c>
      <c r="C133" s="153" t="s">
        <v>40</v>
      </c>
      <c r="D133" s="154" t="s">
        <v>41</v>
      </c>
      <c r="E133" s="154" t="s">
        <v>42</v>
      </c>
      <c r="F133" s="154"/>
      <c r="G133" s="155" t="s">
        <v>40</v>
      </c>
      <c r="H133" s="155" t="s">
        <v>37</v>
      </c>
      <c r="I133" s="153"/>
      <c r="J133" s="152" t="s">
        <v>39</v>
      </c>
      <c r="K133" s="152"/>
      <c r="L133" s="28">
        <v>150</v>
      </c>
      <c r="M133" s="152" t="s">
        <v>38</v>
      </c>
      <c r="N133" s="152" t="s">
        <v>39</v>
      </c>
      <c r="O133" s="153" t="s">
        <v>40</v>
      </c>
      <c r="P133" s="154" t="s">
        <v>41</v>
      </c>
      <c r="Q133" s="154" t="s">
        <v>42</v>
      </c>
      <c r="R133" s="154"/>
      <c r="S133" s="155" t="s">
        <v>40</v>
      </c>
      <c r="T133" s="155" t="s">
        <v>37</v>
      </c>
      <c r="U133" s="153"/>
      <c r="V133" s="152" t="s">
        <v>39</v>
      </c>
      <c r="W133" s="156"/>
    </row>
    <row r="134" spans="1:23" ht="16.5" customHeight="1">
      <c r="A134" s="157">
        <v>-0.5</v>
      </c>
      <c r="B134" s="158">
        <v>1</v>
      </c>
      <c r="C134" s="159">
        <v>1</v>
      </c>
      <c r="D134" s="216" t="s">
        <v>1688</v>
      </c>
      <c r="E134" s="161" t="s">
        <v>27</v>
      </c>
      <c r="F134" s="172">
        <v>10</v>
      </c>
      <c r="G134" s="163">
        <v>420</v>
      </c>
      <c r="H134" s="163"/>
      <c r="I134" s="164">
        <v>5</v>
      </c>
      <c r="J134" s="165">
        <v>5</v>
      </c>
      <c r="K134" s="221">
        <v>0.5</v>
      </c>
      <c r="L134" s="28"/>
      <c r="M134" s="157">
        <v>-1.125</v>
      </c>
      <c r="N134" s="158">
        <v>1</v>
      </c>
      <c r="O134" s="159">
        <v>1</v>
      </c>
      <c r="P134" s="216" t="s">
        <v>480</v>
      </c>
      <c r="Q134" s="161" t="s">
        <v>31</v>
      </c>
      <c r="R134" s="172">
        <v>8</v>
      </c>
      <c r="S134" s="163">
        <v>50</v>
      </c>
      <c r="T134" s="163"/>
      <c r="U134" s="164">
        <v>5</v>
      </c>
      <c r="V134" s="165">
        <v>5</v>
      </c>
      <c r="W134" s="217">
        <v>1.125</v>
      </c>
    </row>
    <row r="135" spans="1:23" ht="16.5" customHeight="1">
      <c r="A135" s="157">
        <v>-0.5</v>
      </c>
      <c r="B135" s="158">
        <v>1</v>
      </c>
      <c r="C135" s="159">
        <v>7</v>
      </c>
      <c r="D135" s="216" t="s">
        <v>1688</v>
      </c>
      <c r="E135" s="161" t="s">
        <v>27</v>
      </c>
      <c r="F135" s="162">
        <v>10</v>
      </c>
      <c r="G135" s="163">
        <v>420</v>
      </c>
      <c r="H135" s="163"/>
      <c r="I135" s="164">
        <v>9</v>
      </c>
      <c r="J135" s="165">
        <v>5</v>
      </c>
      <c r="K135" s="221">
        <v>0.5</v>
      </c>
      <c r="L135" s="28"/>
      <c r="M135" s="157">
        <v>1.875</v>
      </c>
      <c r="N135" s="158">
        <v>6</v>
      </c>
      <c r="O135" s="159">
        <v>7</v>
      </c>
      <c r="P135" s="216" t="s">
        <v>1768</v>
      </c>
      <c r="Q135" s="161" t="s">
        <v>30</v>
      </c>
      <c r="R135" s="162">
        <v>6</v>
      </c>
      <c r="S135" s="163">
        <v>150</v>
      </c>
      <c r="T135" s="163"/>
      <c r="U135" s="164">
        <v>9</v>
      </c>
      <c r="V135" s="165">
        <v>0</v>
      </c>
      <c r="W135" s="217">
        <v>-1.875</v>
      </c>
    </row>
    <row r="136" spans="1:23" ht="16.5" customHeight="1">
      <c r="A136" s="157">
        <v>0.5</v>
      </c>
      <c r="B136" s="158">
        <v>5</v>
      </c>
      <c r="C136" s="159">
        <v>4</v>
      </c>
      <c r="D136" s="219" t="s">
        <v>1688</v>
      </c>
      <c r="E136" s="161" t="s">
        <v>27</v>
      </c>
      <c r="F136" s="172">
        <v>11</v>
      </c>
      <c r="G136" s="163">
        <v>450</v>
      </c>
      <c r="H136" s="163"/>
      <c r="I136" s="164">
        <v>8</v>
      </c>
      <c r="J136" s="165">
        <v>1</v>
      </c>
      <c r="K136" s="221">
        <v>-0.5</v>
      </c>
      <c r="L136" s="28"/>
      <c r="M136" s="157">
        <v>-1.125</v>
      </c>
      <c r="N136" s="158">
        <v>1</v>
      </c>
      <c r="O136" s="159">
        <v>4</v>
      </c>
      <c r="P136" s="219" t="s">
        <v>1769</v>
      </c>
      <c r="Q136" s="161" t="s">
        <v>30</v>
      </c>
      <c r="R136" s="172">
        <v>7</v>
      </c>
      <c r="S136" s="163">
        <v>50</v>
      </c>
      <c r="T136" s="163"/>
      <c r="U136" s="164">
        <v>8</v>
      </c>
      <c r="V136" s="165">
        <v>5</v>
      </c>
      <c r="W136" s="217">
        <v>1.125</v>
      </c>
    </row>
    <row r="137" spans="1:23" ht="16.5" customHeight="1">
      <c r="A137" s="157">
        <v>0.5</v>
      </c>
      <c r="B137" s="158">
        <v>5</v>
      </c>
      <c r="C137" s="159">
        <v>6</v>
      </c>
      <c r="D137" s="216" t="s">
        <v>1688</v>
      </c>
      <c r="E137" s="161" t="s">
        <v>27</v>
      </c>
      <c r="F137" s="172">
        <v>11</v>
      </c>
      <c r="G137" s="163">
        <v>450</v>
      </c>
      <c r="H137" s="163"/>
      <c r="I137" s="164">
        <v>3</v>
      </c>
      <c r="J137" s="165">
        <v>1</v>
      </c>
      <c r="K137" s="221">
        <v>-0.5</v>
      </c>
      <c r="L137" s="28"/>
      <c r="M137" s="157">
        <v>0.875</v>
      </c>
      <c r="N137" s="158">
        <v>4</v>
      </c>
      <c r="O137" s="159">
        <v>6</v>
      </c>
      <c r="P137" s="216" t="s">
        <v>60</v>
      </c>
      <c r="Q137" s="161" t="s">
        <v>27</v>
      </c>
      <c r="R137" s="172">
        <v>8</v>
      </c>
      <c r="S137" s="163">
        <v>110</v>
      </c>
      <c r="T137" s="163"/>
      <c r="U137" s="164">
        <v>3</v>
      </c>
      <c r="V137" s="165">
        <v>2</v>
      </c>
      <c r="W137" s="217">
        <v>-0.875</v>
      </c>
    </row>
    <row r="138" spans="1:23" s="41" customFormat="1" ht="9.75" customHeight="1">
      <c r="A138" s="29"/>
      <c r="B138" s="29"/>
      <c r="C138" s="56"/>
      <c r="D138" s="29"/>
      <c r="E138" s="29"/>
      <c r="F138" s="29"/>
      <c r="G138" s="29"/>
      <c r="H138" s="29"/>
      <c r="I138" s="56"/>
      <c r="J138" s="29"/>
      <c r="K138" s="29"/>
      <c r="L138" s="54"/>
      <c r="M138" s="29"/>
      <c r="N138" s="29"/>
      <c r="O138" s="56"/>
      <c r="P138" s="29"/>
      <c r="Q138" s="29"/>
      <c r="R138" s="29"/>
      <c r="S138" s="29"/>
      <c r="T138" s="29"/>
      <c r="U138" s="56"/>
      <c r="V138" s="29"/>
      <c r="W138" s="29"/>
    </row>
    <row r="139" spans="1:23" s="41" customFormat="1" ht="15">
      <c r="A139" s="20"/>
      <c r="B139" s="21" t="s">
        <v>5</v>
      </c>
      <c r="C139" s="22"/>
      <c r="D139" s="21"/>
      <c r="E139" s="23" t="s">
        <v>89</v>
      </c>
      <c r="F139" s="24"/>
      <c r="G139" s="25" t="s">
        <v>7</v>
      </c>
      <c r="H139" s="25"/>
      <c r="I139" s="26" t="s">
        <v>8</v>
      </c>
      <c r="J139" s="26"/>
      <c r="K139" s="27"/>
      <c r="L139" s="28">
        <v>150</v>
      </c>
      <c r="M139" s="20"/>
      <c r="N139" s="21" t="s">
        <v>5</v>
      </c>
      <c r="O139" s="22"/>
      <c r="P139" s="21"/>
      <c r="Q139" s="23" t="s">
        <v>90</v>
      </c>
      <c r="R139" s="24"/>
      <c r="S139" s="25" t="s">
        <v>7</v>
      </c>
      <c r="T139" s="25"/>
      <c r="U139" s="26" t="s">
        <v>10</v>
      </c>
      <c r="V139" s="26"/>
      <c r="W139" s="27"/>
    </row>
    <row r="140" spans="1:23" s="41" customFormat="1" ht="12.75">
      <c r="A140" s="30"/>
      <c r="B140" s="30"/>
      <c r="C140" s="31"/>
      <c r="D140" s="32"/>
      <c r="E140" s="32"/>
      <c r="F140" s="32"/>
      <c r="G140" s="33" t="s">
        <v>11</v>
      </c>
      <c r="H140" s="33"/>
      <c r="I140" s="26" t="s">
        <v>50</v>
      </c>
      <c r="J140" s="26"/>
      <c r="K140" s="27"/>
      <c r="L140" s="28">
        <v>150</v>
      </c>
      <c r="M140" s="30"/>
      <c r="N140" s="30"/>
      <c r="O140" s="31"/>
      <c r="P140" s="32"/>
      <c r="Q140" s="32"/>
      <c r="R140" s="32"/>
      <c r="S140" s="33" t="s">
        <v>11</v>
      </c>
      <c r="T140" s="33"/>
      <c r="U140" s="26" t="s">
        <v>12</v>
      </c>
      <c r="V140" s="26"/>
      <c r="W140" s="27"/>
    </row>
    <row r="141" spans="1:23" s="41" customFormat="1" ht="4.5" customHeight="1">
      <c r="A141" s="97"/>
      <c r="B141" s="98"/>
      <c r="C141" s="99"/>
      <c r="D141" s="100"/>
      <c r="E141" s="101"/>
      <c r="F141" s="102"/>
      <c r="G141" s="103"/>
      <c r="H141" s="103"/>
      <c r="I141" s="99"/>
      <c r="J141" s="98"/>
      <c r="K141" s="104"/>
      <c r="L141" s="92"/>
      <c r="M141" s="97"/>
      <c r="N141" s="98"/>
      <c r="O141" s="99"/>
      <c r="P141" s="100"/>
      <c r="Q141" s="101"/>
      <c r="R141" s="102"/>
      <c r="S141" s="103"/>
      <c r="T141" s="103"/>
      <c r="U141" s="99"/>
      <c r="V141" s="98"/>
      <c r="W141" s="104"/>
    </row>
    <row r="142" spans="1:23" s="41" customFormat="1" ht="12.75" customHeight="1">
      <c r="A142" s="105"/>
      <c r="B142" s="106"/>
      <c r="C142" s="107"/>
      <c r="D142" s="108"/>
      <c r="E142" s="36" t="s">
        <v>14</v>
      </c>
      <c r="F142" s="109" t="s">
        <v>1770</v>
      </c>
      <c r="G142" s="110"/>
      <c r="H142" s="111"/>
      <c r="I142" s="111"/>
      <c r="J142" s="106"/>
      <c r="K142" s="112"/>
      <c r="L142" s="113"/>
      <c r="M142" s="105"/>
      <c r="N142" s="106"/>
      <c r="O142" s="107"/>
      <c r="P142" s="108"/>
      <c r="Q142" s="36" t="s">
        <v>14</v>
      </c>
      <c r="R142" s="109" t="s">
        <v>1771</v>
      </c>
      <c r="S142" s="110"/>
      <c r="T142" s="111"/>
      <c r="U142" s="111"/>
      <c r="V142" s="106"/>
      <c r="W142" s="112"/>
    </row>
    <row r="143" spans="1:23" s="41" customFormat="1" ht="12.75" customHeight="1">
      <c r="A143" s="105"/>
      <c r="B143" s="106"/>
      <c r="C143" s="107"/>
      <c r="D143" s="108"/>
      <c r="E143" s="42" t="s">
        <v>15</v>
      </c>
      <c r="F143" s="109" t="s">
        <v>88</v>
      </c>
      <c r="G143" s="115"/>
      <c r="H143" s="111"/>
      <c r="I143" s="111"/>
      <c r="J143" s="106"/>
      <c r="K143" s="112"/>
      <c r="L143" s="113"/>
      <c r="M143" s="105"/>
      <c r="N143" s="106"/>
      <c r="O143" s="107"/>
      <c r="P143" s="108"/>
      <c r="Q143" s="42" t="s">
        <v>15</v>
      </c>
      <c r="R143" s="109" t="s">
        <v>464</v>
      </c>
      <c r="S143" s="115"/>
      <c r="T143" s="111"/>
      <c r="U143" s="111"/>
      <c r="V143" s="106"/>
      <c r="W143" s="112"/>
    </row>
    <row r="144" spans="1:23" s="41" customFormat="1" ht="12.75" customHeight="1">
      <c r="A144" s="105"/>
      <c r="B144" s="106"/>
      <c r="C144" s="107"/>
      <c r="D144" s="108"/>
      <c r="E144" s="42" t="s">
        <v>16</v>
      </c>
      <c r="F144" s="116" t="s">
        <v>1613</v>
      </c>
      <c r="G144" s="110"/>
      <c r="H144" s="111"/>
      <c r="I144" s="111"/>
      <c r="J144" s="106"/>
      <c r="K144" s="112"/>
      <c r="L144" s="113"/>
      <c r="M144" s="105"/>
      <c r="N144" s="106"/>
      <c r="O144" s="107"/>
      <c r="P144" s="108"/>
      <c r="Q144" s="42" t="s">
        <v>16</v>
      </c>
      <c r="R144" s="109" t="s">
        <v>200</v>
      </c>
      <c r="S144" s="110"/>
      <c r="T144" s="111"/>
      <c r="U144" s="111"/>
      <c r="V144" s="106"/>
      <c r="W144" s="112"/>
    </row>
    <row r="145" spans="1:23" s="41" customFormat="1" ht="12.75" customHeight="1">
      <c r="A145" s="105"/>
      <c r="B145" s="106"/>
      <c r="C145" s="107"/>
      <c r="D145" s="108"/>
      <c r="E145" s="36" t="s">
        <v>18</v>
      </c>
      <c r="F145" s="109" t="s">
        <v>875</v>
      </c>
      <c r="G145" s="110"/>
      <c r="H145" s="111"/>
      <c r="I145" s="111"/>
      <c r="J145" s="106"/>
      <c r="K145" s="112"/>
      <c r="L145" s="113"/>
      <c r="M145" s="105"/>
      <c r="N145" s="106"/>
      <c r="O145" s="107"/>
      <c r="P145" s="108"/>
      <c r="Q145" s="36" t="s">
        <v>18</v>
      </c>
      <c r="R145" s="109" t="s">
        <v>357</v>
      </c>
      <c r="S145" s="110"/>
      <c r="T145" s="111"/>
      <c r="U145" s="111"/>
      <c r="V145" s="106"/>
      <c r="W145" s="112"/>
    </row>
    <row r="146" spans="1:23" s="41" customFormat="1" ht="12.75" customHeight="1">
      <c r="A146" s="117" t="s">
        <v>14</v>
      </c>
      <c r="B146" s="118" t="s">
        <v>1528</v>
      </c>
      <c r="C146" s="107"/>
      <c r="D146" s="108"/>
      <c r="E146" s="119"/>
      <c r="F146" s="110"/>
      <c r="G146" s="36" t="s">
        <v>14</v>
      </c>
      <c r="H146" s="120" t="s">
        <v>449</v>
      </c>
      <c r="I146" s="110"/>
      <c r="J146" s="115"/>
      <c r="K146" s="112"/>
      <c r="L146" s="113"/>
      <c r="M146" s="117" t="s">
        <v>14</v>
      </c>
      <c r="N146" s="118" t="s">
        <v>385</v>
      </c>
      <c r="O146" s="107"/>
      <c r="P146" s="108"/>
      <c r="Q146" s="119"/>
      <c r="R146" s="110"/>
      <c r="S146" s="36" t="s">
        <v>14</v>
      </c>
      <c r="T146" s="120" t="s">
        <v>58</v>
      </c>
      <c r="U146" s="110"/>
      <c r="V146" s="115"/>
      <c r="W146" s="112"/>
    </row>
    <row r="147" spans="1:23" s="41" customFormat="1" ht="12.75" customHeight="1">
      <c r="A147" s="121" t="s">
        <v>15</v>
      </c>
      <c r="B147" s="118" t="s">
        <v>748</v>
      </c>
      <c r="C147" s="122"/>
      <c r="D147" s="108"/>
      <c r="E147" s="119"/>
      <c r="F147" s="123"/>
      <c r="G147" s="42" t="s">
        <v>15</v>
      </c>
      <c r="H147" s="120" t="s">
        <v>1772</v>
      </c>
      <c r="I147" s="110"/>
      <c r="J147" s="115"/>
      <c r="K147" s="112"/>
      <c r="L147" s="113"/>
      <c r="M147" s="121" t="s">
        <v>15</v>
      </c>
      <c r="N147" s="118" t="s">
        <v>74</v>
      </c>
      <c r="O147" s="122"/>
      <c r="P147" s="108"/>
      <c r="Q147" s="119"/>
      <c r="R147" s="123"/>
      <c r="S147" s="42" t="s">
        <v>15</v>
      </c>
      <c r="T147" s="120" t="s">
        <v>965</v>
      </c>
      <c r="U147" s="110"/>
      <c r="V147" s="115"/>
      <c r="W147" s="112"/>
    </row>
    <row r="148" spans="1:23" s="41" customFormat="1" ht="12.75" customHeight="1">
      <c r="A148" s="121" t="s">
        <v>16</v>
      </c>
      <c r="B148" s="118" t="s">
        <v>562</v>
      </c>
      <c r="C148" s="107"/>
      <c r="D148" s="108"/>
      <c r="E148" s="119"/>
      <c r="F148" s="123"/>
      <c r="G148" s="42" t="s">
        <v>16</v>
      </c>
      <c r="H148" s="120" t="s">
        <v>279</v>
      </c>
      <c r="I148" s="110"/>
      <c r="J148" s="110"/>
      <c r="K148" s="112"/>
      <c r="L148" s="113"/>
      <c r="M148" s="121" t="s">
        <v>16</v>
      </c>
      <c r="N148" s="118" t="s">
        <v>634</v>
      </c>
      <c r="O148" s="107"/>
      <c r="P148" s="108"/>
      <c r="Q148" s="119"/>
      <c r="R148" s="123"/>
      <c r="S148" s="42" t="s">
        <v>16</v>
      </c>
      <c r="T148" s="178" t="s">
        <v>1773</v>
      </c>
      <c r="U148" s="110"/>
      <c r="V148" s="110"/>
      <c r="W148" s="112"/>
    </row>
    <row r="149" spans="1:23" s="41" customFormat="1" ht="12.75" customHeight="1">
      <c r="A149" s="117" t="s">
        <v>18</v>
      </c>
      <c r="B149" s="118" t="s">
        <v>609</v>
      </c>
      <c r="C149" s="122"/>
      <c r="D149" s="108"/>
      <c r="E149" s="119"/>
      <c r="F149" s="110"/>
      <c r="G149" s="36" t="s">
        <v>18</v>
      </c>
      <c r="H149" s="120" t="s">
        <v>557</v>
      </c>
      <c r="I149" s="110"/>
      <c r="J149" s="124" t="s">
        <v>154</v>
      </c>
      <c r="K149" s="112"/>
      <c r="L149" s="113"/>
      <c r="M149" s="117" t="s">
        <v>18</v>
      </c>
      <c r="N149" s="118" t="s">
        <v>1774</v>
      </c>
      <c r="O149" s="122"/>
      <c r="P149" s="108"/>
      <c r="Q149" s="119"/>
      <c r="R149" s="110"/>
      <c r="S149" s="36" t="s">
        <v>18</v>
      </c>
      <c r="T149" s="120" t="s">
        <v>796</v>
      </c>
      <c r="U149" s="110"/>
      <c r="V149" s="124" t="s">
        <v>154</v>
      </c>
      <c r="W149" s="112"/>
    </row>
    <row r="150" spans="1:23" s="41" customFormat="1" ht="12.75" customHeight="1">
      <c r="A150" s="126"/>
      <c r="B150" s="122"/>
      <c r="C150" s="122"/>
      <c r="D150" s="108"/>
      <c r="E150" s="36" t="s">
        <v>14</v>
      </c>
      <c r="F150" s="109" t="s">
        <v>1775</v>
      </c>
      <c r="G150" s="110"/>
      <c r="H150" s="127"/>
      <c r="I150" s="128" t="s">
        <v>23</v>
      </c>
      <c r="J150" s="129" t="s">
        <v>1776</v>
      </c>
      <c r="K150" s="112"/>
      <c r="L150" s="113"/>
      <c r="M150" s="126"/>
      <c r="N150" s="122"/>
      <c r="O150" s="122"/>
      <c r="P150" s="108"/>
      <c r="Q150" s="36" t="s">
        <v>14</v>
      </c>
      <c r="R150" s="109" t="s">
        <v>1138</v>
      </c>
      <c r="S150" s="110"/>
      <c r="T150" s="127"/>
      <c r="U150" s="128" t="s">
        <v>23</v>
      </c>
      <c r="V150" s="129" t="s">
        <v>1777</v>
      </c>
      <c r="W150" s="112"/>
    </row>
    <row r="151" spans="1:23" s="41" customFormat="1" ht="12.75" customHeight="1">
      <c r="A151" s="105"/>
      <c r="B151" s="130" t="s">
        <v>25</v>
      </c>
      <c r="C151" s="107"/>
      <c r="D151" s="108"/>
      <c r="E151" s="42" t="s">
        <v>15</v>
      </c>
      <c r="F151" s="109" t="s">
        <v>772</v>
      </c>
      <c r="G151" s="110"/>
      <c r="H151" s="111"/>
      <c r="I151" s="128" t="s">
        <v>27</v>
      </c>
      <c r="J151" s="131" t="s">
        <v>1776</v>
      </c>
      <c r="K151" s="112"/>
      <c r="L151" s="113"/>
      <c r="M151" s="105"/>
      <c r="N151" s="130" t="s">
        <v>25</v>
      </c>
      <c r="O151" s="107"/>
      <c r="P151" s="108"/>
      <c r="Q151" s="42" t="s">
        <v>15</v>
      </c>
      <c r="R151" s="109" t="s">
        <v>521</v>
      </c>
      <c r="S151" s="110"/>
      <c r="T151" s="111"/>
      <c r="U151" s="128" t="s">
        <v>27</v>
      </c>
      <c r="V151" s="131" t="s">
        <v>237</v>
      </c>
      <c r="W151" s="112"/>
    </row>
    <row r="152" spans="1:23" s="41" customFormat="1" ht="12.75" customHeight="1">
      <c r="A152" s="105"/>
      <c r="B152" s="130" t="s">
        <v>1778</v>
      </c>
      <c r="C152" s="107"/>
      <c r="D152" s="108"/>
      <c r="E152" s="42" t="s">
        <v>16</v>
      </c>
      <c r="F152" s="109" t="s">
        <v>916</v>
      </c>
      <c r="G152" s="115"/>
      <c r="H152" s="111"/>
      <c r="I152" s="128" t="s">
        <v>30</v>
      </c>
      <c r="J152" s="131" t="s">
        <v>1779</v>
      </c>
      <c r="K152" s="112"/>
      <c r="L152" s="113"/>
      <c r="M152" s="105"/>
      <c r="N152" s="130" t="s">
        <v>1734</v>
      </c>
      <c r="O152" s="107"/>
      <c r="P152" s="108"/>
      <c r="Q152" s="42" t="s">
        <v>16</v>
      </c>
      <c r="R152" s="109" t="s">
        <v>1780</v>
      </c>
      <c r="S152" s="115"/>
      <c r="T152" s="111"/>
      <c r="U152" s="128" t="s">
        <v>30</v>
      </c>
      <c r="V152" s="131" t="s">
        <v>1781</v>
      </c>
      <c r="W152" s="112"/>
    </row>
    <row r="153" spans="1:23" s="41" customFormat="1" ht="12.75" customHeight="1">
      <c r="A153" s="132"/>
      <c r="B153" s="133"/>
      <c r="C153" s="133"/>
      <c r="D153" s="108"/>
      <c r="E153" s="36" t="s">
        <v>18</v>
      </c>
      <c r="F153" s="125" t="s">
        <v>188</v>
      </c>
      <c r="G153" s="133"/>
      <c r="H153" s="133"/>
      <c r="I153" s="134" t="s">
        <v>31</v>
      </c>
      <c r="J153" s="131" t="s">
        <v>1779</v>
      </c>
      <c r="K153" s="135"/>
      <c r="L153" s="136"/>
      <c r="M153" s="132"/>
      <c r="N153" s="133"/>
      <c r="O153" s="133"/>
      <c r="P153" s="108"/>
      <c r="Q153" s="36" t="s">
        <v>18</v>
      </c>
      <c r="R153" s="118" t="s">
        <v>651</v>
      </c>
      <c r="S153" s="133"/>
      <c r="T153" s="133"/>
      <c r="U153" s="134" t="s">
        <v>31</v>
      </c>
      <c r="V153" s="131" t="s">
        <v>1781</v>
      </c>
      <c r="W153" s="135"/>
    </row>
    <row r="154" spans="1:23" ht="4.5" customHeight="1">
      <c r="A154" s="137"/>
      <c r="B154" s="138"/>
      <c r="C154" s="139"/>
      <c r="D154" s="140"/>
      <c r="E154" s="141"/>
      <c r="F154" s="142"/>
      <c r="G154" s="143"/>
      <c r="H154" s="143"/>
      <c r="I154" s="139"/>
      <c r="J154" s="138"/>
      <c r="K154" s="144"/>
      <c r="L154" s="145"/>
      <c r="M154" s="137"/>
      <c r="N154" s="138"/>
      <c r="O154" s="139"/>
      <c r="P154" s="140"/>
      <c r="Q154" s="141"/>
      <c r="R154" s="142"/>
      <c r="S154" s="143"/>
      <c r="T154" s="143"/>
      <c r="U154" s="139"/>
      <c r="V154" s="138"/>
      <c r="W154" s="144"/>
    </row>
    <row r="155" spans="1:23" ht="12.75" customHeight="1">
      <c r="A155" s="146"/>
      <c r="B155" s="146" t="s">
        <v>32</v>
      </c>
      <c r="C155" s="147"/>
      <c r="D155" s="148" t="s">
        <v>33</v>
      </c>
      <c r="E155" s="148" t="s">
        <v>34</v>
      </c>
      <c r="F155" s="148" t="s">
        <v>35</v>
      </c>
      <c r="G155" s="149" t="s">
        <v>36</v>
      </c>
      <c r="H155" s="150"/>
      <c r="I155" s="147" t="s">
        <v>37</v>
      </c>
      <c r="J155" s="148" t="s">
        <v>32</v>
      </c>
      <c r="K155" s="146" t="s">
        <v>38</v>
      </c>
      <c r="L155" s="28">
        <v>150</v>
      </c>
      <c r="M155" s="146"/>
      <c r="N155" s="146" t="s">
        <v>32</v>
      </c>
      <c r="O155" s="147"/>
      <c r="P155" s="148" t="s">
        <v>33</v>
      </c>
      <c r="Q155" s="148" t="s">
        <v>34</v>
      </c>
      <c r="R155" s="148" t="s">
        <v>35</v>
      </c>
      <c r="S155" s="149" t="s">
        <v>36</v>
      </c>
      <c r="T155" s="150"/>
      <c r="U155" s="147" t="s">
        <v>37</v>
      </c>
      <c r="V155" s="148" t="s">
        <v>32</v>
      </c>
      <c r="W155" s="151" t="s">
        <v>38</v>
      </c>
    </row>
    <row r="156" spans="1:23" ht="12.75">
      <c r="A156" s="152" t="s">
        <v>38</v>
      </c>
      <c r="B156" s="152" t="s">
        <v>39</v>
      </c>
      <c r="C156" s="153" t="s">
        <v>40</v>
      </c>
      <c r="D156" s="154" t="s">
        <v>41</v>
      </c>
      <c r="E156" s="154" t="s">
        <v>42</v>
      </c>
      <c r="F156" s="154"/>
      <c r="G156" s="155" t="s">
        <v>40</v>
      </c>
      <c r="H156" s="155" t="s">
        <v>37</v>
      </c>
      <c r="I156" s="153"/>
      <c r="J156" s="152" t="s">
        <v>39</v>
      </c>
      <c r="K156" s="152"/>
      <c r="L156" s="28">
        <v>150</v>
      </c>
      <c r="M156" s="152" t="s">
        <v>38</v>
      </c>
      <c r="N156" s="152" t="s">
        <v>39</v>
      </c>
      <c r="O156" s="153" t="s">
        <v>40</v>
      </c>
      <c r="P156" s="154" t="s">
        <v>41</v>
      </c>
      <c r="Q156" s="154" t="s">
        <v>42</v>
      </c>
      <c r="R156" s="154"/>
      <c r="S156" s="155" t="s">
        <v>40</v>
      </c>
      <c r="T156" s="155" t="s">
        <v>37</v>
      </c>
      <c r="U156" s="153"/>
      <c r="V156" s="152" t="s">
        <v>39</v>
      </c>
      <c r="W156" s="156"/>
    </row>
    <row r="157" spans="1:23" ht="16.5" customHeight="1">
      <c r="A157" s="157">
        <v>11.375</v>
      </c>
      <c r="B157" s="158">
        <v>6</v>
      </c>
      <c r="C157" s="159">
        <v>9</v>
      </c>
      <c r="D157" s="216" t="s">
        <v>1688</v>
      </c>
      <c r="E157" s="161" t="s">
        <v>31</v>
      </c>
      <c r="F157" s="172">
        <v>12</v>
      </c>
      <c r="G157" s="163"/>
      <c r="H157" s="163">
        <v>680</v>
      </c>
      <c r="I157" s="164">
        <v>6</v>
      </c>
      <c r="J157" s="165">
        <v>0</v>
      </c>
      <c r="K157" s="221">
        <v>-11.375</v>
      </c>
      <c r="L157" s="28"/>
      <c r="M157" s="157">
        <v>1.25</v>
      </c>
      <c r="N157" s="158">
        <v>4</v>
      </c>
      <c r="O157" s="159">
        <v>9</v>
      </c>
      <c r="P157" s="216" t="s">
        <v>1782</v>
      </c>
      <c r="Q157" s="161" t="s">
        <v>30</v>
      </c>
      <c r="R157" s="172">
        <v>7</v>
      </c>
      <c r="S157" s="163">
        <v>100</v>
      </c>
      <c r="T157" s="163"/>
      <c r="U157" s="164">
        <v>6</v>
      </c>
      <c r="V157" s="165">
        <v>2</v>
      </c>
      <c r="W157" s="217">
        <v>-1.25</v>
      </c>
    </row>
    <row r="158" spans="1:23" ht="16.5" customHeight="1">
      <c r="A158" s="157">
        <v>-1.625</v>
      </c>
      <c r="B158" s="158">
        <v>1</v>
      </c>
      <c r="C158" s="159">
        <v>7</v>
      </c>
      <c r="D158" s="224" t="s">
        <v>44</v>
      </c>
      <c r="E158" s="161" t="s">
        <v>31</v>
      </c>
      <c r="F158" s="172">
        <v>12</v>
      </c>
      <c r="G158" s="163"/>
      <c r="H158" s="163">
        <v>1440</v>
      </c>
      <c r="I158" s="164">
        <v>1</v>
      </c>
      <c r="J158" s="165">
        <v>5</v>
      </c>
      <c r="K158" s="221">
        <v>1.625</v>
      </c>
      <c r="L158" s="28"/>
      <c r="M158" s="157">
        <v>7.75</v>
      </c>
      <c r="N158" s="158">
        <v>6</v>
      </c>
      <c r="O158" s="159">
        <v>7</v>
      </c>
      <c r="P158" s="224" t="s">
        <v>43</v>
      </c>
      <c r="Q158" s="161" t="s">
        <v>27</v>
      </c>
      <c r="R158" s="172">
        <v>9</v>
      </c>
      <c r="S158" s="163">
        <v>400</v>
      </c>
      <c r="T158" s="163"/>
      <c r="U158" s="164">
        <v>1</v>
      </c>
      <c r="V158" s="165">
        <v>0</v>
      </c>
      <c r="W158" s="217">
        <v>-7.75</v>
      </c>
    </row>
    <row r="159" spans="1:23" ht="16.5" customHeight="1">
      <c r="A159" s="157">
        <v>-1.625</v>
      </c>
      <c r="B159" s="158">
        <v>4</v>
      </c>
      <c r="C159" s="159">
        <v>5</v>
      </c>
      <c r="D159" s="216" t="s">
        <v>1783</v>
      </c>
      <c r="E159" s="161" t="s">
        <v>31</v>
      </c>
      <c r="F159" s="162">
        <v>12</v>
      </c>
      <c r="G159" s="163"/>
      <c r="H159" s="163">
        <v>1430</v>
      </c>
      <c r="I159" s="164">
        <v>3</v>
      </c>
      <c r="J159" s="165">
        <v>2</v>
      </c>
      <c r="K159" s="221">
        <v>1.625</v>
      </c>
      <c r="L159" s="28"/>
      <c r="M159" s="157">
        <v>-2.5</v>
      </c>
      <c r="N159" s="158">
        <v>2</v>
      </c>
      <c r="O159" s="159">
        <v>5</v>
      </c>
      <c r="P159" s="220" t="s">
        <v>43</v>
      </c>
      <c r="Q159" s="161" t="s">
        <v>27</v>
      </c>
      <c r="R159" s="162">
        <v>8</v>
      </c>
      <c r="S159" s="163"/>
      <c r="T159" s="163">
        <v>50</v>
      </c>
      <c r="U159" s="164">
        <v>3</v>
      </c>
      <c r="V159" s="165">
        <v>4</v>
      </c>
      <c r="W159" s="217">
        <v>2.5</v>
      </c>
    </row>
    <row r="160" spans="1:23" ht="16.5" customHeight="1">
      <c r="A160" s="157">
        <v>-1.625</v>
      </c>
      <c r="B160" s="158">
        <v>1</v>
      </c>
      <c r="C160" s="159">
        <v>8</v>
      </c>
      <c r="D160" s="220" t="s">
        <v>44</v>
      </c>
      <c r="E160" s="161" t="s">
        <v>31</v>
      </c>
      <c r="F160" s="172">
        <v>12</v>
      </c>
      <c r="G160" s="163"/>
      <c r="H160" s="163">
        <v>1440</v>
      </c>
      <c r="I160" s="164">
        <v>2</v>
      </c>
      <c r="J160" s="165">
        <v>5</v>
      </c>
      <c r="K160" s="221">
        <v>1.625</v>
      </c>
      <c r="L160" s="28"/>
      <c r="M160" s="157">
        <v>-4</v>
      </c>
      <c r="N160" s="158">
        <v>0</v>
      </c>
      <c r="O160" s="159">
        <v>8</v>
      </c>
      <c r="P160" s="220" t="s">
        <v>43</v>
      </c>
      <c r="Q160" s="161" t="s">
        <v>27</v>
      </c>
      <c r="R160" s="172">
        <v>7</v>
      </c>
      <c r="S160" s="163"/>
      <c r="T160" s="163">
        <v>100</v>
      </c>
      <c r="U160" s="164">
        <v>2</v>
      </c>
      <c r="V160" s="165">
        <v>6</v>
      </c>
      <c r="W160" s="217">
        <v>4</v>
      </c>
    </row>
    <row r="161" spans="1:23" s="41" customFormat="1" ht="30" customHeight="1">
      <c r="A161" s="29"/>
      <c r="B161" s="29"/>
      <c r="C161" s="56"/>
      <c r="D161" s="29"/>
      <c r="E161" s="29"/>
      <c r="F161" s="29"/>
      <c r="G161" s="29"/>
      <c r="H161" s="29"/>
      <c r="I161" s="56"/>
      <c r="J161" s="29"/>
      <c r="K161" s="29"/>
      <c r="L161" s="54"/>
      <c r="M161" s="29"/>
      <c r="N161" s="29"/>
      <c r="O161" s="56"/>
      <c r="P161" s="29"/>
      <c r="Q161" s="29"/>
      <c r="R161" s="225"/>
      <c r="S161" s="29"/>
      <c r="T161" s="29"/>
      <c r="U161" s="56"/>
      <c r="V161" s="29"/>
      <c r="W161" s="29"/>
    </row>
    <row r="162" spans="1:23" s="41" customFormat="1" ht="15">
      <c r="A162" s="20"/>
      <c r="B162" s="21" t="s">
        <v>5</v>
      </c>
      <c r="C162" s="22"/>
      <c r="D162" s="21"/>
      <c r="E162" s="23" t="s">
        <v>96</v>
      </c>
      <c r="F162" s="24"/>
      <c r="G162" s="25" t="s">
        <v>7</v>
      </c>
      <c r="H162" s="25"/>
      <c r="I162" s="26" t="s">
        <v>46</v>
      </c>
      <c r="J162" s="26"/>
      <c r="K162" s="27"/>
      <c r="L162" s="28">
        <v>150</v>
      </c>
      <c r="M162" s="20"/>
      <c r="N162" s="21" t="s">
        <v>5</v>
      </c>
      <c r="O162" s="22"/>
      <c r="P162" s="21"/>
      <c r="Q162" s="23" t="s">
        <v>97</v>
      </c>
      <c r="R162" s="24"/>
      <c r="S162" s="25" t="s">
        <v>7</v>
      </c>
      <c r="T162" s="25"/>
      <c r="U162" s="26" t="s">
        <v>48</v>
      </c>
      <c r="V162" s="26"/>
      <c r="W162" s="27"/>
    </row>
    <row r="163" spans="1:23" s="41" customFormat="1" ht="12.75">
      <c r="A163" s="30"/>
      <c r="B163" s="30"/>
      <c r="C163" s="31"/>
      <c r="D163" s="32"/>
      <c r="E163" s="32"/>
      <c r="F163" s="32"/>
      <c r="G163" s="33" t="s">
        <v>11</v>
      </c>
      <c r="H163" s="33"/>
      <c r="I163" s="26" t="s">
        <v>13</v>
      </c>
      <c r="J163" s="26"/>
      <c r="K163" s="27"/>
      <c r="L163" s="28">
        <v>150</v>
      </c>
      <c r="M163" s="30"/>
      <c r="N163" s="30"/>
      <c r="O163" s="31"/>
      <c r="P163" s="32"/>
      <c r="Q163" s="32"/>
      <c r="R163" s="32"/>
      <c r="S163" s="33" t="s">
        <v>11</v>
      </c>
      <c r="T163" s="33"/>
      <c r="U163" s="26" t="s">
        <v>49</v>
      </c>
      <c r="V163" s="26"/>
      <c r="W163" s="27"/>
    </row>
    <row r="164" spans="1:23" s="41" customFormat="1" ht="4.5" customHeight="1">
      <c r="A164" s="97"/>
      <c r="B164" s="98"/>
      <c r="C164" s="99"/>
      <c r="D164" s="100"/>
      <c r="E164" s="101"/>
      <c r="F164" s="102"/>
      <c r="G164" s="103"/>
      <c r="H164" s="103"/>
      <c r="I164" s="99"/>
      <c r="J164" s="98"/>
      <c r="K164" s="104"/>
      <c r="L164" s="92"/>
      <c r="M164" s="97"/>
      <c r="N164" s="98"/>
      <c r="O164" s="99"/>
      <c r="P164" s="100"/>
      <c r="Q164" s="101"/>
      <c r="R164" s="102"/>
      <c r="S164" s="103"/>
      <c r="T164" s="103"/>
      <c r="U164" s="99"/>
      <c r="V164" s="98"/>
      <c r="W164" s="104"/>
    </row>
    <row r="165" spans="1:23" s="41" customFormat="1" ht="12.75" customHeight="1">
      <c r="A165" s="105"/>
      <c r="B165" s="106"/>
      <c r="C165" s="107"/>
      <c r="D165" s="108"/>
      <c r="E165" s="36" t="s">
        <v>14</v>
      </c>
      <c r="F165" s="109" t="s">
        <v>1784</v>
      </c>
      <c r="G165" s="110"/>
      <c r="H165" s="111"/>
      <c r="I165" s="111"/>
      <c r="J165" s="106"/>
      <c r="K165" s="112"/>
      <c r="L165" s="113"/>
      <c r="M165" s="105"/>
      <c r="N165" s="106"/>
      <c r="O165" s="107"/>
      <c r="P165" s="108"/>
      <c r="Q165" s="36" t="s">
        <v>14</v>
      </c>
      <c r="R165" s="109" t="s">
        <v>1607</v>
      </c>
      <c r="S165" s="110"/>
      <c r="T165" s="111"/>
      <c r="U165" s="111"/>
      <c r="V165" s="106"/>
      <c r="W165" s="112"/>
    </row>
    <row r="166" spans="1:23" s="41" customFormat="1" ht="12.75" customHeight="1">
      <c r="A166" s="105"/>
      <c r="B166" s="106"/>
      <c r="C166" s="107"/>
      <c r="D166" s="108"/>
      <c r="E166" s="42" t="s">
        <v>15</v>
      </c>
      <c r="F166" s="109" t="s">
        <v>1785</v>
      </c>
      <c r="G166" s="115"/>
      <c r="H166" s="111"/>
      <c r="I166" s="111"/>
      <c r="J166" s="106"/>
      <c r="K166" s="112"/>
      <c r="L166" s="113"/>
      <c r="M166" s="105"/>
      <c r="N166" s="106"/>
      <c r="O166" s="107"/>
      <c r="P166" s="108"/>
      <c r="Q166" s="42" t="s">
        <v>15</v>
      </c>
      <c r="R166" s="109" t="s">
        <v>65</v>
      </c>
      <c r="S166" s="115"/>
      <c r="T166" s="111"/>
      <c r="U166" s="111"/>
      <c r="V166" s="106"/>
      <c r="W166" s="112"/>
    </row>
    <row r="167" spans="1:23" s="41" customFormat="1" ht="12.75" customHeight="1">
      <c r="A167" s="105"/>
      <c r="B167" s="106"/>
      <c r="C167" s="107"/>
      <c r="D167" s="108"/>
      <c r="E167" s="42" t="s">
        <v>16</v>
      </c>
      <c r="F167" s="116" t="s">
        <v>155</v>
      </c>
      <c r="G167" s="110"/>
      <c r="H167" s="111"/>
      <c r="I167" s="111"/>
      <c r="J167" s="106"/>
      <c r="K167" s="112"/>
      <c r="L167" s="113"/>
      <c r="M167" s="105"/>
      <c r="N167" s="106"/>
      <c r="O167" s="107"/>
      <c r="P167" s="108"/>
      <c r="Q167" s="42" t="s">
        <v>16</v>
      </c>
      <c r="R167" s="109" t="s">
        <v>500</v>
      </c>
      <c r="S167" s="110"/>
      <c r="T167" s="111"/>
      <c r="U167" s="111"/>
      <c r="V167" s="106"/>
      <c r="W167" s="112"/>
    </row>
    <row r="168" spans="1:23" s="41" customFormat="1" ht="12.75" customHeight="1">
      <c r="A168" s="105"/>
      <c r="B168" s="106"/>
      <c r="C168" s="107"/>
      <c r="D168" s="108"/>
      <c r="E168" s="36" t="s">
        <v>18</v>
      </c>
      <c r="F168" s="109" t="s">
        <v>1022</v>
      </c>
      <c r="G168" s="110"/>
      <c r="H168" s="111"/>
      <c r="I168" s="111"/>
      <c r="J168" s="106"/>
      <c r="K168" s="112"/>
      <c r="L168" s="113"/>
      <c r="M168" s="105"/>
      <c r="N168" s="106"/>
      <c r="O168" s="107"/>
      <c r="P168" s="108"/>
      <c r="Q168" s="36" t="s">
        <v>18</v>
      </c>
      <c r="R168" s="109" t="s">
        <v>417</v>
      </c>
      <c r="S168" s="110"/>
      <c r="T168" s="111"/>
      <c r="U168" s="111"/>
      <c r="V168" s="106"/>
      <c r="W168" s="112"/>
    </row>
    <row r="169" spans="1:23" s="41" customFormat="1" ht="12.75" customHeight="1">
      <c r="A169" s="117" t="s">
        <v>14</v>
      </c>
      <c r="B169" s="118" t="s">
        <v>29</v>
      </c>
      <c r="C169" s="107"/>
      <c r="D169" s="108"/>
      <c r="E169" s="119"/>
      <c r="F169" s="110"/>
      <c r="G169" s="36" t="s">
        <v>14</v>
      </c>
      <c r="H169" s="120" t="s">
        <v>1786</v>
      </c>
      <c r="I169" s="110"/>
      <c r="J169" s="115"/>
      <c r="K169" s="112"/>
      <c r="L169" s="113"/>
      <c r="M169" s="117" t="s">
        <v>14</v>
      </c>
      <c r="N169" s="118" t="s">
        <v>200</v>
      </c>
      <c r="O169" s="107"/>
      <c r="P169" s="108"/>
      <c r="Q169" s="119"/>
      <c r="R169" s="110"/>
      <c r="S169" s="36" t="s">
        <v>14</v>
      </c>
      <c r="T169" s="120" t="s">
        <v>1329</v>
      </c>
      <c r="U169" s="110"/>
      <c r="V169" s="115"/>
      <c r="W169" s="112"/>
    </row>
    <row r="170" spans="1:23" s="41" customFormat="1" ht="12.75" customHeight="1">
      <c r="A170" s="121" t="s">
        <v>15</v>
      </c>
      <c r="B170" s="118" t="s">
        <v>1787</v>
      </c>
      <c r="C170" s="122"/>
      <c r="D170" s="108"/>
      <c r="E170" s="119"/>
      <c r="F170" s="123"/>
      <c r="G170" s="42" t="s">
        <v>15</v>
      </c>
      <c r="H170" s="120" t="s">
        <v>681</v>
      </c>
      <c r="I170" s="110"/>
      <c r="J170" s="115"/>
      <c r="K170" s="112"/>
      <c r="L170" s="113"/>
      <c r="M170" s="121" t="s">
        <v>15</v>
      </c>
      <c r="N170" s="118" t="s">
        <v>845</v>
      </c>
      <c r="O170" s="122"/>
      <c r="P170" s="108"/>
      <c r="Q170" s="119"/>
      <c r="R170" s="123"/>
      <c r="S170" s="42" t="s">
        <v>15</v>
      </c>
      <c r="T170" s="120" t="s">
        <v>1240</v>
      </c>
      <c r="U170" s="110"/>
      <c r="V170" s="115"/>
      <c r="W170" s="112"/>
    </row>
    <row r="171" spans="1:23" s="41" customFormat="1" ht="12.75" customHeight="1">
      <c r="A171" s="121" t="s">
        <v>16</v>
      </c>
      <c r="B171" s="118" t="s">
        <v>1788</v>
      </c>
      <c r="C171" s="107"/>
      <c r="D171" s="108"/>
      <c r="E171" s="119"/>
      <c r="F171" s="123"/>
      <c r="G171" s="42" t="s">
        <v>16</v>
      </c>
      <c r="H171" s="120" t="s">
        <v>777</v>
      </c>
      <c r="I171" s="110"/>
      <c r="J171" s="110"/>
      <c r="K171" s="112"/>
      <c r="L171" s="113"/>
      <c r="M171" s="121" t="s">
        <v>16</v>
      </c>
      <c r="N171" s="118" t="s">
        <v>1789</v>
      </c>
      <c r="O171" s="107"/>
      <c r="P171" s="108"/>
      <c r="Q171" s="119"/>
      <c r="R171" s="123"/>
      <c r="S171" s="42" t="s">
        <v>16</v>
      </c>
      <c r="T171" s="120" t="s">
        <v>926</v>
      </c>
      <c r="U171" s="110"/>
      <c r="V171" s="110"/>
      <c r="W171" s="112"/>
    </row>
    <row r="172" spans="1:23" s="41" customFormat="1" ht="12.75" customHeight="1">
      <c r="A172" s="117" t="s">
        <v>18</v>
      </c>
      <c r="B172" s="118" t="s">
        <v>246</v>
      </c>
      <c r="C172" s="122"/>
      <c r="D172" s="108"/>
      <c r="E172" s="119"/>
      <c r="F172" s="110"/>
      <c r="G172" s="36" t="s">
        <v>18</v>
      </c>
      <c r="H172" s="120" t="s">
        <v>1037</v>
      </c>
      <c r="I172" s="110"/>
      <c r="J172" s="124" t="s">
        <v>154</v>
      </c>
      <c r="K172" s="112"/>
      <c r="L172" s="113"/>
      <c r="M172" s="117" t="s">
        <v>18</v>
      </c>
      <c r="N172" s="118" t="s">
        <v>1790</v>
      </c>
      <c r="O172" s="122"/>
      <c r="P172" s="108"/>
      <c r="Q172" s="119"/>
      <c r="R172" s="110"/>
      <c r="S172" s="36" t="s">
        <v>18</v>
      </c>
      <c r="T172" s="120" t="s">
        <v>922</v>
      </c>
      <c r="U172" s="110"/>
      <c r="V172" s="124" t="s">
        <v>154</v>
      </c>
      <c r="W172" s="112"/>
    </row>
    <row r="173" spans="1:23" s="41" customFormat="1" ht="12.75" customHeight="1">
      <c r="A173" s="126"/>
      <c r="B173" s="122"/>
      <c r="C173" s="122"/>
      <c r="D173" s="108"/>
      <c r="E173" s="36" t="s">
        <v>14</v>
      </c>
      <c r="F173" s="109" t="s">
        <v>1483</v>
      </c>
      <c r="G173" s="110"/>
      <c r="H173" s="127"/>
      <c r="I173" s="128" t="s">
        <v>23</v>
      </c>
      <c r="J173" s="129" t="s">
        <v>1791</v>
      </c>
      <c r="K173" s="112"/>
      <c r="L173" s="113"/>
      <c r="M173" s="126"/>
      <c r="N173" s="122"/>
      <c r="O173" s="122"/>
      <c r="P173" s="108"/>
      <c r="Q173" s="36" t="s">
        <v>14</v>
      </c>
      <c r="R173" s="109" t="s">
        <v>576</v>
      </c>
      <c r="S173" s="110"/>
      <c r="T173" s="127"/>
      <c r="U173" s="128" t="s">
        <v>23</v>
      </c>
      <c r="V173" s="129" t="s">
        <v>1792</v>
      </c>
      <c r="W173" s="112"/>
    </row>
    <row r="174" spans="1:23" s="41" customFormat="1" ht="12.75" customHeight="1">
      <c r="A174" s="105"/>
      <c r="B174" s="130" t="s">
        <v>25</v>
      </c>
      <c r="C174" s="107"/>
      <c r="D174" s="108"/>
      <c r="E174" s="42" t="s">
        <v>15</v>
      </c>
      <c r="F174" s="109" t="s">
        <v>1607</v>
      </c>
      <c r="G174" s="110"/>
      <c r="H174" s="111"/>
      <c r="I174" s="128" t="s">
        <v>27</v>
      </c>
      <c r="J174" s="131" t="s">
        <v>1791</v>
      </c>
      <c r="K174" s="112"/>
      <c r="L174" s="113"/>
      <c r="M174" s="105"/>
      <c r="N174" s="130" t="s">
        <v>25</v>
      </c>
      <c r="O174" s="107"/>
      <c r="P174" s="108"/>
      <c r="Q174" s="42" t="s">
        <v>15</v>
      </c>
      <c r="R174" s="109" t="s">
        <v>1558</v>
      </c>
      <c r="S174" s="110"/>
      <c r="T174" s="111"/>
      <c r="U174" s="128" t="s">
        <v>27</v>
      </c>
      <c r="V174" s="131" t="s">
        <v>1792</v>
      </c>
      <c r="W174" s="112"/>
    </row>
    <row r="175" spans="1:23" s="41" customFormat="1" ht="12.75" customHeight="1">
      <c r="A175" s="105"/>
      <c r="B175" s="130" t="s">
        <v>1793</v>
      </c>
      <c r="C175" s="107"/>
      <c r="D175" s="108"/>
      <c r="E175" s="42" t="s">
        <v>16</v>
      </c>
      <c r="F175" s="109" t="s">
        <v>54</v>
      </c>
      <c r="G175" s="115"/>
      <c r="H175" s="111"/>
      <c r="I175" s="128" t="s">
        <v>30</v>
      </c>
      <c r="J175" s="131" t="s">
        <v>1794</v>
      </c>
      <c r="K175" s="112"/>
      <c r="L175" s="113"/>
      <c r="M175" s="105"/>
      <c r="N175" s="130" t="s">
        <v>698</v>
      </c>
      <c r="O175" s="107"/>
      <c r="P175" s="108"/>
      <c r="Q175" s="42" t="s">
        <v>16</v>
      </c>
      <c r="R175" s="109" t="s">
        <v>162</v>
      </c>
      <c r="S175" s="115"/>
      <c r="T175" s="111"/>
      <c r="U175" s="128" t="s">
        <v>30</v>
      </c>
      <c r="V175" s="131" t="s">
        <v>1795</v>
      </c>
      <c r="W175" s="112"/>
    </row>
    <row r="176" spans="1:23" s="41" customFormat="1" ht="12.75" customHeight="1">
      <c r="A176" s="132"/>
      <c r="B176" s="133"/>
      <c r="C176" s="133"/>
      <c r="D176" s="108"/>
      <c r="E176" s="36" t="s">
        <v>18</v>
      </c>
      <c r="F176" s="118" t="s">
        <v>1796</v>
      </c>
      <c r="G176" s="133"/>
      <c r="H176" s="133"/>
      <c r="I176" s="134" t="s">
        <v>31</v>
      </c>
      <c r="J176" s="131" t="s">
        <v>1797</v>
      </c>
      <c r="K176" s="135"/>
      <c r="L176" s="136"/>
      <c r="M176" s="132"/>
      <c r="N176" s="133"/>
      <c r="O176" s="133"/>
      <c r="P176" s="108"/>
      <c r="Q176" s="36" t="s">
        <v>18</v>
      </c>
      <c r="R176" s="118" t="s">
        <v>1743</v>
      </c>
      <c r="S176" s="133"/>
      <c r="T176" s="133"/>
      <c r="U176" s="134" t="s">
        <v>31</v>
      </c>
      <c r="V176" s="131" t="s">
        <v>1795</v>
      </c>
      <c r="W176" s="135"/>
    </row>
    <row r="177" spans="1:23" ht="4.5" customHeight="1">
      <c r="A177" s="137"/>
      <c r="B177" s="138"/>
      <c r="C177" s="139"/>
      <c r="D177" s="140"/>
      <c r="E177" s="141"/>
      <c r="F177" s="142"/>
      <c r="G177" s="143"/>
      <c r="H177" s="143"/>
      <c r="I177" s="139"/>
      <c r="J177" s="138"/>
      <c r="K177" s="144"/>
      <c r="L177" s="145"/>
      <c r="M177" s="137"/>
      <c r="N177" s="138"/>
      <c r="O177" s="139"/>
      <c r="P177" s="140"/>
      <c r="Q177" s="141"/>
      <c r="R177" s="142"/>
      <c r="S177" s="143"/>
      <c r="T177" s="143"/>
      <c r="U177" s="139"/>
      <c r="V177" s="138"/>
      <c r="W177" s="144"/>
    </row>
    <row r="178" spans="1:23" ht="12.75" customHeight="1">
      <c r="A178" s="146"/>
      <c r="B178" s="146" t="s">
        <v>32</v>
      </c>
      <c r="C178" s="147"/>
      <c r="D178" s="148" t="s">
        <v>33</v>
      </c>
      <c r="E178" s="148" t="s">
        <v>34</v>
      </c>
      <c r="F178" s="148" t="s">
        <v>35</v>
      </c>
      <c r="G178" s="149" t="s">
        <v>36</v>
      </c>
      <c r="H178" s="150"/>
      <c r="I178" s="147" t="s">
        <v>37</v>
      </c>
      <c r="J178" s="148" t="s">
        <v>32</v>
      </c>
      <c r="K178" s="146" t="s">
        <v>38</v>
      </c>
      <c r="L178" s="28">
        <v>150</v>
      </c>
      <c r="M178" s="146"/>
      <c r="N178" s="146" t="s">
        <v>32</v>
      </c>
      <c r="O178" s="147"/>
      <c r="P178" s="148" t="s">
        <v>33</v>
      </c>
      <c r="Q178" s="148" t="s">
        <v>34</v>
      </c>
      <c r="R178" s="148" t="s">
        <v>35</v>
      </c>
      <c r="S178" s="149" t="s">
        <v>36</v>
      </c>
      <c r="T178" s="150"/>
      <c r="U178" s="147" t="s">
        <v>37</v>
      </c>
      <c r="V178" s="148" t="s">
        <v>32</v>
      </c>
      <c r="W178" s="151" t="s">
        <v>38</v>
      </c>
    </row>
    <row r="179" spans="1:23" ht="12.75">
      <c r="A179" s="152" t="s">
        <v>38</v>
      </c>
      <c r="B179" s="152" t="s">
        <v>39</v>
      </c>
      <c r="C179" s="153" t="s">
        <v>40</v>
      </c>
      <c r="D179" s="154" t="s">
        <v>41</v>
      </c>
      <c r="E179" s="154" t="s">
        <v>42</v>
      </c>
      <c r="F179" s="154"/>
      <c r="G179" s="155" t="s">
        <v>40</v>
      </c>
      <c r="H179" s="155" t="s">
        <v>37</v>
      </c>
      <c r="I179" s="153"/>
      <c r="J179" s="152" t="s">
        <v>39</v>
      </c>
      <c r="K179" s="152"/>
      <c r="L179" s="28">
        <v>150</v>
      </c>
      <c r="M179" s="152" t="s">
        <v>38</v>
      </c>
      <c r="N179" s="152" t="s">
        <v>39</v>
      </c>
      <c r="O179" s="153" t="s">
        <v>40</v>
      </c>
      <c r="P179" s="154" t="s">
        <v>41</v>
      </c>
      <c r="Q179" s="154" t="s">
        <v>42</v>
      </c>
      <c r="R179" s="154"/>
      <c r="S179" s="155" t="s">
        <v>40</v>
      </c>
      <c r="T179" s="155" t="s">
        <v>37</v>
      </c>
      <c r="U179" s="153"/>
      <c r="V179" s="152" t="s">
        <v>39</v>
      </c>
      <c r="W179" s="156"/>
    </row>
    <row r="180" spans="1:23" ht="16.5" customHeight="1">
      <c r="A180" s="157">
        <v>-4.375</v>
      </c>
      <c r="B180" s="158">
        <v>0</v>
      </c>
      <c r="C180" s="159">
        <v>3</v>
      </c>
      <c r="D180" s="216" t="s">
        <v>1703</v>
      </c>
      <c r="E180" s="161" t="s">
        <v>31</v>
      </c>
      <c r="F180" s="162">
        <v>10</v>
      </c>
      <c r="G180" s="163"/>
      <c r="H180" s="163">
        <v>130</v>
      </c>
      <c r="I180" s="164">
        <v>7</v>
      </c>
      <c r="J180" s="165">
        <v>6</v>
      </c>
      <c r="K180" s="221">
        <v>4.375</v>
      </c>
      <c r="L180" s="28"/>
      <c r="M180" s="157">
        <v>-0.5</v>
      </c>
      <c r="N180" s="158">
        <v>2</v>
      </c>
      <c r="O180" s="159">
        <v>3</v>
      </c>
      <c r="P180" s="216" t="s">
        <v>480</v>
      </c>
      <c r="Q180" s="161" t="s">
        <v>23</v>
      </c>
      <c r="R180" s="162">
        <v>7</v>
      </c>
      <c r="S180" s="163"/>
      <c r="T180" s="163">
        <v>100</v>
      </c>
      <c r="U180" s="164">
        <v>7</v>
      </c>
      <c r="V180" s="165">
        <v>4</v>
      </c>
      <c r="W180" s="217">
        <v>0.5</v>
      </c>
    </row>
    <row r="181" spans="1:23" ht="16.5" customHeight="1">
      <c r="A181" s="157">
        <v>0.625</v>
      </c>
      <c r="B181" s="158">
        <v>4</v>
      </c>
      <c r="C181" s="159">
        <v>6</v>
      </c>
      <c r="D181" s="224" t="s">
        <v>68</v>
      </c>
      <c r="E181" s="161" t="s">
        <v>30</v>
      </c>
      <c r="F181" s="162">
        <v>7</v>
      </c>
      <c r="G181" s="163">
        <v>50</v>
      </c>
      <c r="H181" s="163"/>
      <c r="I181" s="164">
        <v>1</v>
      </c>
      <c r="J181" s="165">
        <v>2</v>
      </c>
      <c r="K181" s="221">
        <v>-0.625</v>
      </c>
      <c r="L181" s="28"/>
      <c r="M181" s="157">
        <v>-2.375</v>
      </c>
      <c r="N181" s="158">
        <v>0</v>
      </c>
      <c r="O181" s="159">
        <v>6</v>
      </c>
      <c r="P181" s="216" t="s">
        <v>60</v>
      </c>
      <c r="Q181" s="161" t="s">
        <v>23</v>
      </c>
      <c r="R181" s="162">
        <v>5</v>
      </c>
      <c r="S181" s="163"/>
      <c r="T181" s="163">
        <v>150</v>
      </c>
      <c r="U181" s="164">
        <v>1</v>
      </c>
      <c r="V181" s="165">
        <v>6</v>
      </c>
      <c r="W181" s="217">
        <v>2.375</v>
      </c>
    </row>
    <row r="182" spans="1:23" ht="16.5" customHeight="1">
      <c r="A182" s="157">
        <v>0.625</v>
      </c>
      <c r="B182" s="158">
        <v>4</v>
      </c>
      <c r="C182" s="159">
        <v>5</v>
      </c>
      <c r="D182" s="216" t="s">
        <v>60</v>
      </c>
      <c r="E182" s="161" t="s">
        <v>30</v>
      </c>
      <c r="F182" s="172">
        <v>7</v>
      </c>
      <c r="G182" s="163">
        <v>50</v>
      </c>
      <c r="H182" s="163"/>
      <c r="I182" s="164">
        <v>2</v>
      </c>
      <c r="J182" s="165">
        <v>2</v>
      </c>
      <c r="K182" s="221">
        <v>-0.625</v>
      </c>
      <c r="L182" s="28"/>
      <c r="M182" s="157">
        <v>-0.375</v>
      </c>
      <c r="N182" s="158">
        <v>4</v>
      </c>
      <c r="O182" s="159">
        <v>5</v>
      </c>
      <c r="P182" s="224" t="s">
        <v>69</v>
      </c>
      <c r="Q182" s="161" t="s">
        <v>31</v>
      </c>
      <c r="R182" s="172">
        <v>7</v>
      </c>
      <c r="S182" s="163"/>
      <c r="T182" s="163">
        <v>90</v>
      </c>
      <c r="U182" s="164">
        <v>2</v>
      </c>
      <c r="V182" s="165">
        <v>2</v>
      </c>
      <c r="W182" s="217">
        <v>0.375</v>
      </c>
    </row>
    <row r="183" spans="1:23" ht="16.5" customHeight="1">
      <c r="A183" s="157">
        <v>0.625</v>
      </c>
      <c r="B183" s="158">
        <v>4</v>
      </c>
      <c r="C183" s="159">
        <v>4</v>
      </c>
      <c r="D183" s="224" t="s">
        <v>43</v>
      </c>
      <c r="E183" s="161" t="s">
        <v>30</v>
      </c>
      <c r="F183" s="172">
        <v>8</v>
      </c>
      <c r="G183" s="163">
        <v>50</v>
      </c>
      <c r="H183" s="163"/>
      <c r="I183" s="164">
        <v>9</v>
      </c>
      <c r="J183" s="165">
        <v>2</v>
      </c>
      <c r="K183" s="221">
        <v>-0.625</v>
      </c>
      <c r="L183" s="28"/>
      <c r="M183" s="157">
        <v>5</v>
      </c>
      <c r="N183" s="158">
        <v>6</v>
      </c>
      <c r="O183" s="159">
        <v>4</v>
      </c>
      <c r="P183" s="224" t="s">
        <v>69</v>
      </c>
      <c r="Q183" s="161" t="s">
        <v>27</v>
      </c>
      <c r="R183" s="172">
        <v>8</v>
      </c>
      <c r="S183" s="163">
        <v>120</v>
      </c>
      <c r="T183" s="163"/>
      <c r="U183" s="164">
        <v>9</v>
      </c>
      <c r="V183" s="165">
        <v>0</v>
      </c>
      <c r="W183" s="217">
        <v>-5</v>
      </c>
    </row>
    <row r="184" spans="1:23" s="41" customFormat="1" ht="9.75" customHeight="1">
      <c r="A184" s="226"/>
      <c r="B184" s="227"/>
      <c r="C184" s="49"/>
      <c r="D184" s="50"/>
      <c r="E184" s="51"/>
      <c r="F184" s="52"/>
      <c r="G184" s="53"/>
      <c r="H184" s="53"/>
      <c r="I184" s="49"/>
      <c r="J184" s="227"/>
      <c r="K184" s="226"/>
      <c r="L184" s="28"/>
      <c r="M184" s="226"/>
      <c r="N184" s="227"/>
      <c r="O184" s="49"/>
      <c r="P184" s="50"/>
      <c r="Q184" s="51"/>
      <c r="R184" s="52"/>
      <c r="S184" s="53"/>
      <c r="T184" s="53"/>
      <c r="U184" s="49"/>
      <c r="V184" s="227"/>
      <c r="W184" s="226"/>
    </row>
    <row r="185" spans="1:23" s="41" customFormat="1" ht="15">
      <c r="A185" s="20"/>
      <c r="B185" s="21" t="s">
        <v>5</v>
      </c>
      <c r="C185" s="22"/>
      <c r="D185" s="21"/>
      <c r="E185" s="23" t="s">
        <v>398</v>
      </c>
      <c r="F185" s="24"/>
      <c r="G185" s="25" t="s">
        <v>7</v>
      </c>
      <c r="H185" s="25"/>
      <c r="I185" s="26" t="s">
        <v>8</v>
      </c>
      <c r="J185" s="26"/>
      <c r="K185" s="27"/>
      <c r="L185" s="28">
        <v>150</v>
      </c>
      <c r="M185" s="20"/>
      <c r="N185" s="21" t="s">
        <v>5</v>
      </c>
      <c r="O185" s="22"/>
      <c r="P185" s="21"/>
      <c r="Q185" s="23" t="s">
        <v>399</v>
      </c>
      <c r="R185" s="24"/>
      <c r="S185" s="25" t="s">
        <v>7</v>
      </c>
      <c r="T185" s="25"/>
      <c r="U185" s="26" t="s">
        <v>10</v>
      </c>
      <c r="V185" s="26"/>
      <c r="W185" s="27"/>
    </row>
    <row r="186" spans="1:23" s="41" customFormat="1" ht="12.75">
      <c r="A186" s="30"/>
      <c r="B186" s="30"/>
      <c r="C186" s="31"/>
      <c r="D186" s="32"/>
      <c r="E186" s="32"/>
      <c r="F186" s="32"/>
      <c r="G186" s="33" t="s">
        <v>11</v>
      </c>
      <c r="H186" s="33"/>
      <c r="I186" s="26" t="s">
        <v>12</v>
      </c>
      <c r="J186" s="26"/>
      <c r="K186" s="27"/>
      <c r="L186" s="28">
        <v>150</v>
      </c>
      <c r="M186" s="30"/>
      <c r="N186" s="30"/>
      <c r="O186" s="31"/>
      <c r="P186" s="32"/>
      <c r="Q186" s="32"/>
      <c r="R186" s="32"/>
      <c r="S186" s="33" t="s">
        <v>11</v>
      </c>
      <c r="T186" s="33"/>
      <c r="U186" s="26" t="s">
        <v>13</v>
      </c>
      <c r="V186" s="26"/>
      <c r="W186" s="27"/>
    </row>
    <row r="187" spans="1:23" s="41" customFormat="1" ht="4.5" customHeight="1">
      <c r="A187" s="97"/>
      <c r="B187" s="98"/>
      <c r="C187" s="99"/>
      <c r="D187" s="100"/>
      <c r="E187" s="101"/>
      <c r="F187" s="102"/>
      <c r="G187" s="103"/>
      <c r="H187" s="103"/>
      <c r="I187" s="99"/>
      <c r="J187" s="98"/>
      <c r="K187" s="104"/>
      <c r="L187" s="92"/>
      <c r="M187" s="97"/>
      <c r="N187" s="98"/>
      <c r="O187" s="99"/>
      <c r="P187" s="100"/>
      <c r="Q187" s="101"/>
      <c r="R187" s="102"/>
      <c r="S187" s="103"/>
      <c r="T187" s="103"/>
      <c r="U187" s="99"/>
      <c r="V187" s="98"/>
      <c r="W187" s="104"/>
    </row>
    <row r="188" spans="1:23" s="41" customFormat="1" ht="12.75" customHeight="1">
      <c r="A188" s="105"/>
      <c r="B188" s="106"/>
      <c r="C188" s="107"/>
      <c r="D188" s="108"/>
      <c r="E188" s="36" t="s">
        <v>14</v>
      </c>
      <c r="F188" s="109" t="s">
        <v>968</v>
      </c>
      <c r="G188" s="110"/>
      <c r="H188" s="111"/>
      <c r="I188" s="111"/>
      <c r="J188" s="106"/>
      <c r="K188" s="112"/>
      <c r="L188" s="113"/>
      <c r="M188" s="105"/>
      <c r="N188" s="106"/>
      <c r="O188" s="107"/>
      <c r="P188" s="108"/>
      <c r="Q188" s="36" t="s">
        <v>14</v>
      </c>
      <c r="R188" s="109" t="s">
        <v>560</v>
      </c>
      <c r="S188" s="110"/>
      <c r="T188" s="111"/>
      <c r="U188" s="111"/>
      <c r="V188" s="106"/>
      <c r="W188" s="112"/>
    </row>
    <row r="189" spans="1:23" s="41" customFormat="1" ht="12.75" customHeight="1">
      <c r="A189" s="105"/>
      <c r="B189" s="106"/>
      <c r="C189" s="107"/>
      <c r="D189" s="108"/>
      <c r="E189" s="42" t="s">
        <v>15</v>
      </c>
      <c r="F189" s="109" t="s">
        <v>1798</v>
      </c>
      <c r="G189" s="115"/>
      <c r="H189" s="111"/>
      <c r="I189" s="111"/>
      <c r="J189" s="106"/>
      <c r="K189" s="112"/>
      <c r="L189" s="113"/>
      <c r="M189" s="105"/>
      <c r="N189" s="106"/>
      <c r="O189" s="107"/>
      <c r="P189" s="108"/>
      <c r="Q189" s="42" t="s">
        <v>15</v>
      </c>
      <c r="R189" s="109" t="s">
        <v>688</v>
      </c>
      <c r="S189" s="115"/>
      <c r="T189" s="111"/>
      <c r="U189" s="111"/>
      <c r="V189" s="106"/>
      <c r="W189" s="112"/>
    </row>
    <row r="190" spans="1:23" s="41" customFormat="1" ht="12.75" customHeight="1">
      <c r="A190" s="105"/>
      <c r="B190" s="106"/>
      <c r="C190" s="107"/>
      <c r="D190" s="108"/>
      <c r="E190" s="42" t="s">
        <v>16</v>
      </c>
      <c r="F190" s="116" t="s">
        <v>186</v>
      </c>
      <c r="G190" s="110"/>
      <c r="H190" s="111"/>
      <c r="I190" s="111"/>
      <c r="J190" s="106"/>
      <c r="K190" s="112"/>
      <c r="L190" s="113"/>
      <c r="M190" s="105"/>
      <c r="N190" s="106"/>
      <c r="O190" s="107"/>
      <c r="P190" s="108"/>
      <c r="Q190" s="42" t="s">
        <v>16</v>
      </c>
      <c r="R190" s="109" t="s">
        <v>29</v>
      </c>
      <c r="S190" s="110"/>
      <c r="T190" s="111"/>
      <c r="U190" s="111"/>
      <c r="V190" s="106"/>
      <c r="W190" s="112"/>
    </row>
    <row r="191" spans="1:23" s="41" customFormat="1" ht="12.75" customHeight="1">
      <c r="A191" s="105"/>
      <c r="B191" s="106"/>
      <c r="C191" s="107"/>
      <c r="D191" s="108"/>
      <c r="E191" s="36" t="s">
        <v>18</v>
      </c>
      <c r="F191" s="109" t="s">
        <v>173</v>
      </c>
      <c r="G191" s="110"/>
      <c r="H191" s="111"/>
      <c r="I191" s="111"/>
      <c r="J191" s="106"/>
      <c r="K191" s="112"/>
      <c r="L191" s="113"/>
      <c r="M191" s="105"/>
      <c r="N191" s="106"/>
      <c r="O191" s="107"/>
      <c r="P191" s="108"/>
      <c r="Q191" s="36" t="s">
        <v>18</v>
      </c>
      <c r="R191" s="109" t="s">
        <v>1381</v>
      </c>
      <c r="S191" s="110"/>
      <c r="T191" s="111"/>
      <c r="U191" s="111"/>
      <c r="V191" s="106"/>
      <c r="W191" s="112"/>
    </row>
    <row r="192" spans="1:23" s="41" customFormat="1" ht="12.75" customHeight="1">
      <c r="A192" s="117" t="s">
        <v>14</v>
      </c>
      <c r="B192" s="125" t="s">
        <v>539</v>
      </c>
      <c r="C192" s="107"/>
      <c r="D192" s="108"/>
      <c r="E192" s="119"/>
      <c r="F192" s="110"/>
      <c r="G192" s="36" t="s">
        <v>14</v>
      </c>
      <c r="H192" s="120" t="s">
        <v>1799</v>
      </c>
      <c r="I192" s="110"/>
      <c r="J192" s="115"/>
      <c r="K192" s="112"/>
      <c r="L192" s="113"/>
      <c r="M192" s="117" t="s">
        <v>14</v>
      </c>
      <c r="N192" s="118" t="s">
        <v>1800</v>
      </c>
      <c r="O192" s="107"/>
      <c r="P192" s="108"/>
      <c r="Q192" s="119"/>
      <c r="R192" s="110"/>
      <c r="S192" s="36" t="s">
        <v>14</v>
      </c>
      <c r="T192" s="120" t="s">
        <v>171</v>
      </c>
      <c r="U192" s="110"/>
      <c r="V192" s="115"/>
      <c r="W192" s="112"/>
    </row>
    <row r="193" spans="1:23" s="41" customFormat="1" ht="12.75" customHeight="1">
      <c r="A193" s="121" t="s">
        <v>15</v>
      </c>
      <c r="B193" s="118" t="s">
        <v>453</v>
      </c>
      <c r="C193" s="122"/>
      <c r="D193" s="108"/>
      <c r="E193" s="119"/>
      <c r="F193" s="123"/>
      <c r="G193" s="42" t="s">
        <v>15</v>
      </c>
      <c r="H193" s="120" t="s">
        <v>192</v>
      </c>
      <c r="I193" s="110"/>
      <c r="J193" s="115"/>
      <c r="K193" s="112"/>
      <c r="L193" s="113"/>
      <c r="M193" s="121" t="s">
        <v>15</v>
      </c>
      <c r="N193" s="118" t="s">
        <v>1801</v>
      </c>
      <c r="O193" s="122"/>
      <c r="P193" s="108"/>
      <c r="Q193" s="119"/>
      <c r="R193" s="123"/>
      <c r="S193" s="42" t="s">
        <v>15</v>
      </c>
      <c r="T193" s="120" t="s">
        <v>12</v>
      </c>
      <c r="U193" s="110"/>
      <c r="V193" s="115"/>
      <c r="W193" s="112"/>
    </row>
    <row r="194" spans="1:23" s="41" customFormat="1" ht="12.75" customHeight="1">
      <c r="A194" s="121" t="s">
        <v>16</v>
      </c>
      <c r="B194" s="118" t="s">
        <v>1802</v>
      </c>
      <c r="C194" s="107"/>
      <c r="D194" s="108"/>
      <c r="E194" s="119"/>
      <c r="F194" s="123"/>
      <c r="G194" s="42" t="s">
        <v>16</v>
      </c>
      <c r="H194" s="120" t="s">
        <v>1495</v>
      </c>
      <c r="I194" s="110"/>
      <c r="J194" s="110"/>
      <c r="K194" s="112"/>
      <c r="L194" s="113"/>
      <c r="M194" s="121" t="s">
        <v>16</v>
      </c>
      <c r="N194" s="125" t="s">
        <v>569</v>
      </c>
      <c r="O194" s="107"/>
      <c r="P194" s="108"/>
      <c r="Q194" s="119"/>
      <c r="R194" s="123"/>
      <c r="S194" s="42" t="s">
        <v>16</v>
      </c>
      <c r="T194" s="120" t="s">
        <v>1803</v>
      </c>
      <c r="U194" s="110"/>
      <c r="V194" s="110"/>
      <c r="W194" s="112"/>
    </row>
    <row r="195" spans="1:23" s="41" customFormat="1" ht="12.75" customHeight="1">
      <c r="A195" s="117" t="s">
        <v>18</v>
      </c>
      <c r="B195" s="118" t="s">
        <v>145</v>
      </c>
      <c r="C195" s="122"/>
      <c r="D195" s="108"/>
      <c r="E195" s="119"/>
      <c r="F195" s="110"/>
      <c r="G195" s="36" t="s">
        <v>18</v>
      </c>
      <c r="H195" s="120" t="s">
        <v>21</v>
      </c>
      <c r="I195" s="110"/>
      <c r="J195" s="124" t="s">
        <v>154</v>
      </c>
      <c r="K195" s="112"/>
      <c r="L195" s="113"/>
      <c r="M195" s="117" t="s">
        <v>18</v>
      </c>
      <c r="N195" s="118" t="s">
        <v>747</v>
      </c>
      <c r="O195" s="122"/>
      <c r="P195" s="108"/>
      <c r="Q195" s="119"/>
      <c r="R195" s="110"/>
      <c r="S195" s="36" t="s">
        <v>18</v>
      </c>
      <c r="T195" s="120" t="s">
        <v>1804</v>
      </c>
      <c r="U195" s="110"/>
      <c r="V195" s="124" t="s">
        <v>154</v>
      </c>
      <c r="W195" s="112"/>
    </row>
    <row r="196" spans="1:23" s="41" customFormat="1" ht="12.75" customHeight="1">
      <c r="A196" s="126"/>
      <c r="B196" s="122"/>
      <c r="C196" s="122"/>
      <c r="D196" s="108"/>
      <c r="E196" s="36" t="s">
        <v>14</v>
      </c>
      <c r="F196" s="109" t="s">
        <v>100</v>
      </c>
      <c r="G196" s="110"/>
      <c r="H196" s="127"/>
      <c r="I196" s="128" t="s">
        <v>23</v>
      </c>
      <c r="J196" s="129" t="s">
        <v>1805</v>
      </c>
      <c r="K196" s="112"/>
      <c r="L196" s="113"/>
      <c r="M196" s="126"/>
      <c r="N196" s="122"/>
      <c r="O196" s="122"/>
      <c r="P196" s="108"/>
      <c r="Q196" s="36" t="s">
        <v>14</v>
      </c>
      <c r="R196" s="109" t="s">
        <v>455</v>
      </c>
      <c r="S196" s="110"/>
      <c r="T196" s="127"/>
      <c r="U196" s="128" t="s">
        <v>23</v>
      </c>
      <c r="V196" s="129" t="s">
        <v>1806</v>
      </c>
      <c r="W196" s="112"/>
    </row>
    <row r="197" spans="1:23" s="41" customFormat="1" ht="12.75" customHeight="1">
      <c r="A197" s="105"/>
      <c r="B197" s="130" t="s">
        <v>25</v>
      </c>
      <c r="C197" s="107"/>
      <c r="D197" s="108"/>
      <c r="E197" s="42" t="s">
        <v>15</v>
      </c>
      <c r="F197" s="109" t="s">
        <v>100</v>
      </c>
      <c r="G197" s="110"/>
      <c r="H197" s="111"/>
      <c r="I197" s="128" t="s">
        <v>27</v>
      </c>
      <c r="J197" s="131" t="s">
        <v>1805</v>
      </c>
      <c r="K197" s="112"/>
      <c r="L197" s="113"/>
      <c r="M197" s="105"/>
      <c r="N197" s="130" t="s">
        <v>25</v>
      </c>
      <c r="O197" s="107"/>
      <c r="P197" s="108"/>
      <c r="Q197" s="42" t="s">
        <v>15</v>
      </c>
      <c r="R197" s="109" t="s">
        <v>628</v>
      </c>
      <c r="S197" s="110"/>
      <c r="T197" s="111"/>
      <c r="U197" s="128" t="s">
        <v>27</v>
      </c>
      <c r="V197" s="131" t="s">
        <v>1807</v>
      </c>
      <c r="W197" s="112"/>
    </row>
    <row r="198" spans="1:23" s="41" customFormat="1" ht="12.75" customHeight="1">
      <c r="A198" s="105"/>
      <c r="B198" s="130" t="s">
        <v>1808</v>
      </c>
      <c r="C198" s="107"/>
      <c r="D198" s="108"/>
      <c r="E198" s="42" t="s">
        <v>16</v>
      </c>
      <c r="F198" s="109" t="s">
        <v>946</v>
      </c>
      <c r="G198" s="115"/>
      <c r="H198" s="111"/>
      <c r="I198" s="128" t="s">
        <v>30</v>
      </c>
      <c r="J198" s="131" t="s">
        <v>1809</v>
      </c>
      <c r="K198" s="112"/>
      <c r="L198" s="113"/>
      <c r="M198" s="105"/>
      <c r="N198" s="130" t="s">
        <v>1810</v>
      </c>
      <c r="O198" s="107"/>
      <c r="P198" s="108"/>
      <c r="Q198" s="42" t="s">
        <v>16</v>
      </c>
      <c r="R198" s="109" t="s">
        <v>814</v>
      </c>
      <c r="S198" s="115"/>
      <c r="T198" s="111"/>
      <c r="U198" s="128" t="s">
        <v>30</v>
      </c>
      <c r="V198" s="131" t="s">
        <v>1811</v>
      </c>
      <c r="W198" s="112"/>
    </row>
    <row r="199" spans="1:23" s="41" customFormat="1" ht="12.75" customHeight="1">
      <c r="A199" s="132"/>
      <c r="B199" s="133"/>
      <c r="C199" s="133"/>
      <c r="D199" s="108"/>
      <c r="E199" s="36" t="s">
        <v>18</v>
      </c>
      <c r="F199" s="118" t="s">
        <v>1812</v>
      </c>
      <c r="G199" s="133"/>
      <c r="H199" s="133"/>
      <c r="I199" s="134" t="s">
        <v>31</v>
      </c>
      <c r="J199" s="131" t="s">
        <v>1809</v>
      </c>
      <c r="K199" s="135"/>
      <c r="L199" s="136"/>
      <c r="M199" s="132"/>
      <c r="N199" s="133"/>
      <c r="O199" s="133"/>
      <c r="P199" s="108"/>
      <c r="Q199" s="36" t="s">
        <v>18</v>
      </c>
      <c r="R199" s="118" t="s">
        <v>400</v>
      </c>
      <c r="S199" s="133"/>
      <c r="T199" s="133"/>
      <c r="U199" s="134" t="s">
        <v>31</v>
      </c>
      <c r="V199" s="131" t="s">
        <v>1813</v>
      </c>
      <c r="W199" s="135"/>
    </row>
    <row r="200" spans="1:23" ht="4.5" customHeight="1">
      <c r="A200" s="137"/>
      <c r="B200" s="138"/>
      <c r="C200" s="139"/>
      <c r="D200" s="140"/>
      <c r="E200" s="141"/>
      <c r="F200" s="142"/>
      <c r="G200" s="143"/>
      <c r="H200" s="143"/>
      <c r="I200" s="139"/>
      <c r="J200" s="138"/>
      <c r="K200" s="144"/>
      <c r="L200" s="145"/>
      <c r="M200" s="137"/>
      <c r="N200" s="138"/>
      <c r="O200" s="139"/>
      <c r="P200" s="140"/>
      <c r="Q200" s="141"/>
      <c r="R200" s="142"/>
      <c r="S200" s="143"/>
      <c r="T200" s="143"/>
      <c r="U200" s="139"/>
      <c r="V200" s="138"/>
      <c r="W200" s="144"/>
    </row>
    <row r="201" spans="1:23" ht="14.25" customHeight="1">
      <c r="A201" s="146"/>
      <c r="B201" s="146" t="s">
        <v>32</v>
      </c>
      <c r="C201" s="147"/>
      <c r="D201" s="148" t="s">
        <v>33</v>
      </c>
      <c r="E201" s="148" t="s">
        <v>34</v>
      </c>
      <c r="F201" s="148" t="s">
        <v>35</v>
      </c>
      <c r="G201" s="149" t="s">
        <v>36</v>
      </c>
      <c r="H201" s="150"/>
      <c r="I201" s="147" t="s">
        <v>37</v>
      </c>
      <c r="J201" s="148" t="s">
        <v>32</v>
      </c>
      <c r="K201" s="146" t="s">
        <v>38</v>
      </c>
      <c r="L201" s="28">
        <v>150</v>
      </c>
      <c r="M201" s="146"/>
      <c r="N201" s="146" t="s">
        <v>32</v>
      </c>
      <c r="O201" s="147"/>
      <c r="P201" s="148" t="s">
        <v>33</v>
      </c>
      <c r="Q201" s="148" t="s">
        <v>34</v>
      </c>
      <c r="R201" s="148" t="s">
        <v>35</v>
      </c>
      <c r="S201" s="149" t="s">
        <v>36</v>
      </c>
      <c r="T201" s="150"/>
      <c r="U201" s="147" t="s">
        <v>37</v>
      </c>
      <c r="V201" s="148" t="s">
        <v>32</v>
      </c>
      <c r="W201" s="151" t="s">
        <v>38</v>
      </c>
    </row>
    <row r="202" spans="1:23" ht="14.25" customHeight="1">
      <c r="A202" s="152" t="s">
        <v>38</v>
      </c>
      <c r="B202" s="152" t="s">
        <v>39</v>
      </c>
      <c r="C202" s="153" t="s">
        <v>40</v>
      </c>
      <c r="D202" s="154" t="s">
        <v>41</v>
      </c>
      <c r="E202" s="154" t="s">
        <v>42</v>
      </c>
      <c r="F202" s="154"/>
      <c r="G202" s="155" t="s">
        <v>40</v>
      </c>
      <c r="H202" s="155" t="s">
        <v>37</v>
      </c>
      <c r="I202" s="153"/>
      <c r="J202" s="152" t="s">
        <v>39</v>
      </c>
      <c r="K202" s="152"/>
      <c r="L202" s="28">
        <v>150</v>
      </c>
      <c r="M202" s="152" t="s">
        <v>38</v>
      </c>
      <c r="N202" s="152" t="s">
        <v>39</v>
      </c>
      <c r="O202" s="153" t="s">
        <v>40</v>
      </c>
      <c r="P202" s="154" t="s">
        <v>41</v>
      </c>
      <c r="Q202" s="154" t="s">
        <v>42</v>
      </c>
      <c r="R202" s="154"/>
      <c r="S202" s="155" t="s">
        <v>40</v>
      </c>
      <c r="T202" s="155" t="s">
        <v>37</v>
      </c>
      <c r="U202" s="153"/>
      <c r="V202" s="152" t="s">
        <v>39</v>
      </c>
      <c r="W202" s="156"/>
    </row>
    <row r="203" spans="1:23" ht="16.5" customHeight="1">
      <c r="A203" s="157">
        <v>2</v>
      </c>
      <c r="B203" s="158">
        <v>5</v>
      </c>
      <c r="C203" s="159">
        <v>2</v>
      </c>
      <c r="D203" s="216" t="s">
        <v>480</v>
      </c>
      <c r="E203" s="161" t="s">
        <v>27</v>
      </c>
      <c r="F203" s="172">
        <v>9</v>
      </c>
      <c r="G203" s="163">
        <v>110</v>
      </c>
      <c r="H203" s="163"/>
      <c r="I203" s="164">
        <v>3</v>
      </c>
      <c r="J203" s="165">
        <v>1</v>
      </c>
      <c r="K203" s="221">
        <v>-2</v>
      </c>
      <c r="L203" s="28"/>
      <c r="M203" s="157">
        <v>-0.625</v>
      </c>
      <c r="N203" s="158">
        <v>2</v>
      </c>
      <c r="O203" s="159">
        <v>2</v>
      </c>
      <c r="P203" s="220" t="s">
        <v>43</v>
      </c>
      <c r="Q203" s="161" t="s">
        <v>30</v>
      </c>
      <c r="R203" s="172">
        <v>5</v>
      </c>
      <c r="S203" s="163">
        <v>200</v>
      </c>
      <c r="T203" s="163"/>
      <c r="U203" s="164">
        <v>3</v>
      </c>
      <c r="V203" s="165">
        <v>4</v>
      </c>
      <c r="W203" s="217">
        <v>0.625</v>
      </c>
    </row>
    <row r="204" spans="1:23" ht="16.5" customHeight="1">
      <c r="A204" s="157">
        <v>2</v>
      </c>
      <c r="B204" s="158">
        <v>5</v>
      </c>
      <c r="C204" s="159">
        <v>5</v>
      </c>
      <c r="D204" s="219" t="s">
        <v>480</v>
      </c>
      <c r="E204" s="161" t="s">
        <v>27</v>
      </c>
      <c r="F204" s="172">
        <v>9</v>
      </c>
      <c r="G204" s="163">
        <v>110</v>
      </c>
      <c r="H204" s="163"/>
      <c r="I204" s="164">
        <v>4</v>
      </c>
      <c r="J204" s="165">
        <v>1</v>
      </c>
      <c r="K204" s="221">
        <v>-2</v>
      </c>
      <c r="L204" s="28"/>
      <c r="M204" s="157">
        <v>2.25</v>
      </c>
      <c r="N204" s="158">
        <v>5</v>
      </c>
      <c r="O204" s="159">
        <v>5</v>
      </c>
      <c r="P204" s="219" t="s">
        <v>1814</v>
      </c>
      <c r="Q204" s="161" t="s">
        <v>30</v>
      </c>
      <c r="R204" s="172">
        <v>9</v>
      </c>
      <c r="S204" s="163">
        <v>300</v>
      </c>
      <c r="T204" s="163"/>
      <c r="U204" s="164">
        <v>4</v>
      </c>
      <c r="V204" s="165">
        <v>1</v>
      </c>
      <c r="W204" s="217">
        <v>-2.25</v>
      </c>
    </row>
    <row r="205" spans="1:23" ht="16.5" customHeight="1">
      <c r="A205" s="157">
        <v>-2</v>
      </c>
      <c r="B205" s="158">
        <v>1</v>
      </c>
      <c r="C205" s="159">
        <v>9</v>
      </c>
      <c r="D205" s="216" t="s">
        <v>480</v>
      </c>
      <c r="E205" s="161" t="s">
        <v>27</v>
      </c>
      <c r="F205" s="172">
        <v>8</v>
      </c>
      <c r="G205" s="163"/>
      <c r="H205" s="163">
        <v>50</v>
      </c>
      <c r="I205" s="164">
        <v>8</v>
      </c>
      <c r="J205" s="165">
        <v>5</v>
      </c>
      <c r="K205" s="221">
        <v>2</v>
      </c>
      <c r="L205" s="28"/>
      <c r="M205" s="157">
        <v>2.25</v>
      </c>
      <c r="N205" s="158">
        <v>5</v>
      </c>
      <c r="O205" s="159">
        <v>9</v>
      </c>
      <c r="P205" s="216" t="s">
        <v>1814</v>
      </c>
      <c r="Q205" s="161" t="s">
        <v>30</v>
      </c>
      <c r="R205" s="172">
        <v>9</v>
      </c>
      <c r="S205" s="163">
        <v>300</v>
      </c>
      <c r="T205" s="163"/>
      <c r="U205" s="164">
        <v>8</v>
      </c>
      <c r="V205" s="165">
        <v>1</v>
      </c>
      <c r="W205" s="217">
        <v>-2.25</v>
      </c>
    </row>
    <row r="206" spans="1:23" ht="16.5" customHeight="1">
      <c r="A206" s="157">
        <v>-2</v>
      </c>
      <c r="B206" s="158">
        <v>1</v>
      </c>
      <c r="C206" s="159">
        <v>6</v>
      </c>
      <c r="D206" s="216" t="s">
        <v>209</v>
      </c>
      <c r="E206" s="161" t="s">
        <v>27</v>
      </c>
      <c r="F206" s="172">
        <v>9</v>
      </c>
      <c r="G206" s="163"/>
      <c r="H206" s="163">
        <v>50</v>
      </c>
      <c r="I206" s="164">
        <v>7</v>
      </c>
      <c r="J206" s="165">
        <v>5</v>
      </c>
      <c r="K206" s="221">
        <v>2</v>
      </c>
      <c r="L206" s="28"/>
      <c r="M206" s="157">
        <v>-7.125</v>
      </c>
      <c r="N206" s="158">
        <v>0</v>
      </c>
      <c r="O206" s="159">
        <v>6</v>
      </c>
      <c r="P206" s="216" t="s">
        <v>1815</v>
      </c>
      <c r="Q206" s="161" t="s">
        <v>23</v>
      </c>
      <c r="R206" s="172">
        <v>10</v>
      </c>
      <c r="S206" s="163"/>
      <c r="T206" s="163">
        <v>100</v>
      </c>
      <c r="U206" s="164">
        <v>7</v>
      </c>
      <c r="V206" s="165">
        <v>6</v>
      </c>
      <c r="W206" s="217">
        <v>7.125</v>
      </c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2" customWidth="1"/>
    <col min="2" max="2" width="4.375" style="15" customWidth="1"/>
    <col min="3" max="3" width="17.00390625" style="15" customWidth="1"/>
    <col min="4" max="4" width="18.25390625" style="15" customWidth="1"/>
    <col min="5" max="5" width="5.25390625" style="12" customWidth="1"/>
    <col min="6" max="6" width="9.625" style="83" customWidth="1"/>
    <col min="7" max="7" width="7.875" style="12" customWidth="1"/>
    <col min="8" max="8" width="6.875" style="68" customWidth="1"/>
    <col min="9" max="9" width="9.125" style="0" customWidth="1"/>
    <col min="10" max="10" width="7.25390625" style="12" customWidth="1"/>
    <col min="11" max="11" width="5.75390625" style="12" customWidth="1"/>
    <col min="12" max="16384" width="10.00390625" style="12" customWidth="1"/>
  </cols>
  <sheetData>
    <row r="1" spans="1:10" s="5" customFormat="1" ht="12.75">
      <c r="A1" s="1" t="s">
        <v>109</v>
      </c>
      <c r="B1" s="2"/>
      <c r="C1" s="2"/>
      <c r="D1" s="2"/>
      <c r="E1" s="3"/>
      <c r="F1" s="81"/>
      <c r="G1" s="4"/>
      <c r="H1" s="4"/>
      <c r="I1" s="3"/>
      <c r="J1" s="3"/>
    </row>
    <row r="2" spans="1:10" s="5" customFormat="1" ht="12.75">
      <c r="A2" s="1" t="s">
        <v>110</v>
      </c>
      <c r="B2" s="2"/>
      <c r="C2" s="2"/>
      <c r="D2" s="2"/>
      <c r="E2" s="3"/>
      <c r="F2" s="81"/>
      <c r="G2" s="4"/>
      <c r="H2" s="4"/>
      <c r="I2" s="3"/>
      <c r="J2" s="3"/>
    </row>
    <row r="3" spans="1:8" s="7" customFormat="1" ht="12.75">
      <c r="A3" s="6"/>
      <c r="C3" s="57"/>
      <c r="D3" s="8"/>
      <c r="E3" s="9" t="s">
        <v>103</v>
      </c>
      <c r="F3" s="9">
        <v>9</v>
      </c>
      <c r="H3" s="58" t="s">
        <v>104</v>
      </c>
    </row>
    <row r="4" spans="1:10" s="7" customFormat="1" ht="12.75">
      <c r="A4" s="10"/>
      <c r="B4" s="10"/>
      <c r="C4" s="10"/>
      <c r="D4" s="10"/>
      <c r="E4" s="9" t="s">
        <v>105</v>
      </c>
      <c r="F4" s="9">
        <v>18</v>
      </c>
      <c r="H4" s="60">
        <v>96</v>
      </c>
      <c r="J4" s="7">
        <v>16</v>
      </c>
    </row>
    <row r="5" spans="1:10" s="7" customFormat="1" ht="12.75">
      <c r="A5" s="61" t="s">
        <v>0</v>
      </c>
      <c r="B5" s="61" t="s">
        <v>1</v>
      </c>
      <c r="C5" s="62" t="s">
        <v>2</v>
      </c>
      <c r="D5" s="62"/>
      <c r="E5" s="63" t="s">
        <v>3</v>
      </c>
      <c r="F5" s="63" t="s">
        <v>106</v>
      </c>
      <c r="G5" s="64" t="s">
        <v>27</v>
      </c>
      <c r="H5" s="64" t="s">
        <v>107</v>
      </c>
      <c r="I5" s="63" t="s">
        <v>108</v>
      </c>
      <c r="J5" s="63" t="s">
        <v>429</v>
      </c>
    </row>
    <row r="6" spans="1:12" ht="12.75">
      <c r="A6" s="82">
        <v>1</v>
      </c>
      <c r="B6" s="74">
        <v>4</v>
      </c>
      <c r="C6" s="13" t="s">
        <v>111</v>
      </c>
      <c r="D6" s="14" t="s">
        <v>112</v>
      </c>
      <c r="E6" s="17">
        <v>0.5</v>
      </c>
      <c r="F6" s="65">
        <v>40.375</v>
      </c>
      <c r="G6" s="65">
        <v>65</v>
      </c>
      <c r="H6" s="212">
        <v>0.6770833333333334</v>
      </c>
      <c r="I6" s="68">
        <v>7</v>
      </c>
      <c r="J6" s="12">
        <f>IF(C6="","",IF(A6="=",J5,(COUNT(B:B)-A6+1)*2))</f>
        <v>18</v>
      </c>
      <c r="L6" s="7"/>
    </row>
    <row r="7" spans="1:12" ht="12.75">
      <c r="A7" s="82">
        <v>2</v>
      </c>
      <c r="B7" s="74">
        <v>1</v>
      </c>
      <c r="C7" s="13" t="s">
        <v>113</v>
      </c>
      <c r="D7" s="14" t="s">
        <v>114</v>
      </c>
      <c r="E7" s="17">
        <v>2</v>
      </c>
      <c r="F7" s="65">
        <v>-0.25</v>
      </c>
      <c r="G7" s="65">
        <v>55</v>
      </c>
      <c r="H7" s="212">
        <v>0.5729166666666666</v>
      </c>
      <c r="I7" s="67">
        <v>2</v>
      </c>
      <c r="J7" s="12">
        <f aca="true" t="shared" si="0" ref="J7:J21">IF(C7="","",IF(A7="=",J6,(COUNT(B$1:B$65536)-A7+1)*2))</f>
        <v>16</v>
      </c>
      <c r="L7" s="7"/>
    </row>
    <row r="8" spans="1:12" ht="12.75">
      <c r="A8" s="79" t="s">
        <v>115</v>
      </c>
      <c r="B8" s="73">
        <v>3</v>
      </c>
      <c r="C8" s="13" t="s">
        <v>116</v>
      </c>
      <c r="D8" s="14" t="s">
        <v>117</v>
      </c>
      <c r="E8" s="17">
        <v>2</v>
      </c>
      <c r="F8" s="65">
        <v>25</v>
      </c>
      <c r="G8" s="65">
        <v>55</v>
      </c>
      <c r="H8" s="212">
        <v>0.5729166666666666</v>
      </c>
      <c r="I8" s="68">
        <v>2</v>
      </c>
      <c r="J8" s="12">
        <f t="shared" si="0"/>
        <v>16</v>
      </c>
      <c r="L8" s="7"/>
    </row>
    <row r="9" spans="1:12" ht="12.75">
      <c r="A9" s="79">
        <v>4</v>
      </c>
      <c r="B9" s="74">
        <v>7</v>
      </c>
      <c r="C9" s="13" t="s">
        <v>118</v>
      </c>
      <c r="D9" s="14" t="s">
        <v>119</v>
      </c>
      <c r="E9" s="17">
        <v>1</v>
      </c>
      <c r="F9" s="65">
        <v>7.75</v>
      </c>
      <c r="G9" s="65">
        <v>46</v>
      </c>
      <c r="H9" s="212">
        <v>0.4791666666666667</v>
      </c>
      <c r="I9" s="67"/>
      <c r="J9" s="12">
        <f t="shared" si="0"/>
        <v>12</v>
      </c>
      <c r="L9" s="7"/>
    </row>
    <row r="10" spans="1:12" ht="12.75">
      <c r="A10" s="79" t="s">
        <v>115</v>
      </c>
      <c r="B10" s="73">
        <v>8</v>
      </c>
      <c r="C10" s="13" t="s">
        <v>120</v>
      </c>
      <c r="D10" s="14" t="s">
        <v>121</v>
      </c>
      <c r="E10" s="17">
        <v>2.5</v>
      </c>
      <c r="F10" s="65">
        <v>-0.625</v>
      </c>
      <c r="G10" s="65">
        <v>46</v>
      </c>
      <c r="H10" s="212">
        <v>0.4791666666666667</v>
      </c>
      <c r="I10" s="67"/>
      <c r="J10" s="12">
        <f t="shared" si="0"/>
        <v>12</v>
      </c>
      <c r="L10" s="7"/>
    </row>
    <row r="11" spans="1:12" ht="12.75">
      <c r="A11" s="79">
        <v>6</v>
      </c>
      <c r="B11" s="74">
        <v>9</v>
      </c>
      <c r="C11" s="13" t="s">
        <v>122</v>
      </c>
      <c r="D11" s="14" t="s">
        <v>123</v>
      </c>
      <c r="E11" s="17">
        <v>-1</v>
      </c>
      <c r="F11" s="65">
        <v>-12.5</v>
      </c>
      <c r="G11" s="65">
        <v>45</v>
      </c>
      <c r="H11" s="212">
        <v>0.46875</v>
      </c>
      <c r="I11" s="67"/>
      <c r="J11" s="12">
        <f t="shared" si="0"/>
        <v>8</v>
      </c>
      <c r="L11" s="7"/>
    </row>
    <row r="12" spans="1:12" ht="12.75">
      <c r="A12" s="79" t="s">
        <v>115</v>
      </c>
      <c r="B12" s="73">
        <v>5</v>
      </c>
      <c r="C12" s="13" t="s">
        <v>124</v>
      </c>
      <c r="D12" s="14" t="s">
        <v>125</v>
      </c>
      <c r="E12" s="17">
        <v>1</v>
      </c>
      <c r="F12" s="65">
        <v>-7.25</v>
      </c>
      <c r="G12" s="65">
        <v>45</v>
      </c>
      <c r="H12" s="212">
        <v>0.46875</v>
      </c>
      <c r="I12" s="68"/>
      <c r="J12" s="12">
        <f t="shared" si="0"/>
        <v>8</v>
      </c>
      <c r="L12" s="7"/>
    </row>
    <row r="13" spans="1:12" ht="12.75">
      <c r="A13" s="79">
        <v>8</v>
      </c>
      <c r="B13" s="73">
        <v>2</v>
      </c>
      <c r="C13" s="13" t="s">
        <v>126</v>
      </c>
      <c r="D13" s="14" t="s">
        <v>127</v>
      </c>
      <c r="E13" s="17">
        <v>1</v>
      </c>
      <c r="F13" s="65">
        <v>-13.875</v>
      </c>
      <c r="G13" s="65">
        <v>42</v>
      </c>
      <c r="H13" s="212">
        <v>0.4375</v>
      </c>
      <c r="I13" s="67"/>
      <c r="J13" s="12">
        <f t="shared" si="0"/>
        <v>4</v>
      </c>
      <c r="L13" s="7"/>
    </row>
    <row r="14" spans="1:12" ht="12.75">
      <c r="A14" s="79">
        <v>9</v>
      </c>
      <c r="B14" s="74">
        <v>6</v>
      </c>
      <c r="C14" s="13" t="s">
        <v>128</v>
      </c>
      <c r="D14" s="14" t="s">
        <v>129</v>
      </c>
      <c r="E14" s="17">
        <v>2.5</v>
      </c>
      <c r="F14" s="65">
        <v>-38.625</v>
      </c>
      <c r="G14" s="65">
        <v>33</v>
      </c>
      <c r="H14" s="212">
        <v>0.34375</v>
      </c>
      <c r="I14" s="67"/>
      <c r="J14" s="12">
        <f t="shared" si="0"/>
        <v>2</v>
      </c>
      <c r="L14" s="7"/>
    </row>
    <row r="15" spans="10:12" ht="12.75">
      <c r="J15" s="12">
        <f t="shared" si="0"/>
      </c>
      <c r="L15" s="7"/>
    </row>
    <row r="16" spans="10:12" ht="12.75">
      <c r="J16" s="12">
        <f t="shared" si="0"/>
      </c>
      <c r="L16" s="7"/>
    </row>
    <row r="17" ht="12.75">
      <c r="J17" s="12">
        <f t="shared" si="0"/>
      </c>
    </row>
    <row r="18" spans="4:10" ht="12.75">
      <c r="D18" s="12"/>
      <c r="E18" s="83"/>
      <c r="F18" s="12"/>
      <c r="G18" s="68"/>
      <c r="H18"/>
      <c r="I18" s="12"/>
      <c r="J18" s="12">
        <f t="shared" si="0"/>
      </c>
    </row>
    <row r="19" ht="12.75">
      <c r="J19" s="12">
        <f t="shared" si="0"/>
      </c>
    </row>
    <row r="20" ht="12.75">
      <c r="J20" s="12">
        <f t="shared" si="0"/>
      </c>
    </row>
    <row r="21" ht="12.75">
      <c r="J21" s="12">
        <f t="shared" si="0"/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9" bestFit="1" customWidth="1"/>
    <col min="2" max="2" width="5.25390625" style="29" customWidth="1"/>
    <col min="3" max="3" width="3.625" style="56" bestFit="1" customWidth="1"/>
    <col min="4" max="4" width="6.375" style="29" customWidth="1"/>
    <col min="5" max="5" width="3.25390625" style="29" customWidth="1"/>
    <col min="6" max="6" width="3.75390625" style="29" customWidth="1"/>
    <col min="7" max="7" width="6.875" style="29" customWidth="1"/>
    <col min="8" max="8" width="6.25390625" style="29" customWidth="1"/>
    <col min="9" max="9" width="3.625" style="56" bestFit="1" customWidth="1"/>
    <col min="10" max="10" width="5.625" style="29" customWidth="1"/>
    <col min="11" max="11" width="5.75390625" style="29" customWidth="1"/>
    <col min="12" max="12" width="0.74609375" style="54" customWidth="1"/>
    <col min="13" max="13" width="6.00390625" style="29" bestFit="1" customWidth="1"/>
    <col min="14" max="14" width="5.25390625" style="29" customWidth="1"/>
    <col min="15" max="15" width="3.625" style="56" bestFit="1" customWidth="1"/>
    <col min="16" max="16" width="5.75390625" style="29" customWidth="1"/>
    <col min="17" max="17" width="3.25390625" style="29" customWidth="1"/>
    <col min="18" max="18" width="3.75390625" style="29" customWidth="1"/>
    <col min="19" max="19" width="7.375" style="29" customWidth="1"/>
    <col min="20" max="20" width="5.75390625" style="29" customWidth="1"/>
    <col min="21" max="21" width="3.625" style="56" bestFit="1" customWidth="1"/>
    <col min="22" max="22" width="5.25390625" style="29" customWidth="1"/>
    <col min="23" max="23" width="6.00390625" style="29" bestFit="1" customWidth="1"/>
    <col min="24" max="16384" width="5.00390625" style="29" customWidth="1"/>
  </cols>
  <sheetData>
    <row r="1" spans="1:23" ht="15">
      <c r="A1" s="20"/>
      <c r="B1" s="21" t="s">
        <v>5</v>
      </c>
      <c r="C1" s="22"/>
      <c r="D1" s="21"/>
      <c r="E1" s="23" t="s">
        <v>6</v>
      </c>
      <c r="F1" s="24"/>
      <c r="G1" s="25" t="s">
        <v>7</v>
      </c>
      <c r="H1" s="25"/>
      <c r="I1" s="26" t="s">
        <v>8</v>
      </c>
      <c r="J1" s="26"/>
      <c r="K1" s="27"/>
      <c r="L1" s="28">
        <v>150</v>
      </c>
      <c r="M1" s="20"/>
      <c r="N1" s="21" t="s">
        <v>5</v>
      </c>
      <c r="O1" s="22"/>
      <c r="P1" s="21"/>
      <c r="Q1" s="23" t="s">
        <v>9</v>
      </c>
      <c r="R1" s="24"/>
      <c r="S1" s="25" t="s">
        <v>7</v>
      </c>
      <c r="T1" s="25"/>
      <c r="U1" s="26" t="s">
        <v>10</v>
      </c>
      <c r="V1" s="26"/>
      <c r="W1" s="27"/>
    </row>
    <row r="2" spans="1:23" ht="12.75">
      <c r="A2" s="30"/>
      <c r="B2" s="30"/>
      <c r="C2" s="31"/>
      <c r="D2" s="32"/>
      <c r="E2" s="32"/>
      <c r="F2" s="32"/>
      <c r="G2" s="33" t="s">
        <v>11</v>
      </c>
      <c r="H2" s="33"/>
      <c r="I2" s="26" t="s">
        <v>12</v>
      </c>
      <c r="J2" s="26"/>
      <c r="K2" s="27"/>
      <c r="L2" s="28">
        <v>150</v>
      </c>
      <c r="M2" s="30"/>
      <c r="N2" s="30"/>
      <c r="O2" s="31"/>
      <c r="P2" s="32"/>
      <c r="Q2" s="32"/>
      <c r="R2" s="32"/>
      <c r="S2" s="33" t="s">
        <v>11</v>
      </c>
      <c r="T2" s="33"/>
      <c r="U2" s="26" t="s">
        <v>13</v>
      </c>
      <c r="V2" s="26"/>
      <c r="W2" s="27"/>
    </row>
    <row r="3" spans="1:23" ht="4.5" customHeight="1">
      <c r="A3" s="235"/>
      <c r="B3" s="236"/>
      <c r="C3" s="237"/>
      <c r="D3" s="238"/>
      <c r="E3" s="239"/>
      <c r="F3" s="240"/>
      <c r="G3" s="241"/>
      <c r="H3" s="241"/>
      <c r="I3" s="237"/>
      <c r="J3" s="236"/>
      <c r="K3" s="242"/>
      <c r="L3" s="28"/>
      <c r="M3" s="235"/>
      <c r="N3" s="236"/>
      <c r="O3" s="237"/>
      <c r="P3" s="238"/>
      <c r="Q3" s="239"/>
      <c r="R3" s="240"/>
      <c r="S3" s="241"/>
      <c r="T3" s="241"/>
      <c r="U3" s="237"/>
      <c r="V3" s="236"/>
      <c r="W3" s="242"/>
    </row>
    <row r="4" spans="1:23" s="41" customFormat="1" ht="12.75" customHeight="1">
      <c r="A4" s="243"/>
      <c r="B4" s="34"/>
      <c r="C4" s="35"/>
      <c r="D4" s="244"/>
      <c r="E4" s="245" t="s">
        <v>14</v>
      </c>
      <c r="F4" s="37" t="s">
        <v>12</v>
      </c>
      <c r="G4" s="38"/>
      <c r="H4" s="44"/>
      <c r="I4" s="44"/>
      <c r="J4" s="34"/>
      <c r="K4" s="246"/>
      <c r="L4" s="40"/>
      <c r="M4" s="243"/>
      <c r="N4" s="34"/>
      <c r="O4" s="35"/>
      <c r="P4" s="244"/>
      <c r="Q4" s="245" t="s">
        <v>14</v>
      </c>
      <c r="R4" s="37" t="s">
        <v>1819</v>
      </c>
      <c r="S4" s="38"/>
      <c r="T4" s="44"/>
      <c r="U4" s="44"/>
      <c r="V4" s="34"/>
      <c r="W4" s="246"/>
    </row>
    <row r="5" spans="1:23" s="41" customFormat="1" ht="12.75" customHeight="1">
      <c r="A5" s="243"/>
      <c r="B5" s="34"/>
      <c r="C5" s="35"/>
      <c r="D5" s="244"/>
      <c r="E5" s="247" t="s">
        <v>15</v>
      </c>
      <c r="F5" s="37" t="s">
        <v>676</v>
      </c>
      <c r="G5" s="248"/>
      <c r="H5" s="44"/>
      <c r="I5" s="44"/>
      <c r="J5" s="34"/>
      <c r="K5" s="246"/>
      <c r="L5" s="40"/>
      <c r="M5" s="243"/>
      <c r="N5" s="34"/>
      <c r="O5" s="35"/>
      <c r="P5" s="244"/>
      <c r="Q5" s="247" t="s">
        <v>15</v>
      </c>
      <c r="R5" s="37" t="s">
        <v>919</v>
      </c>
      <c r="S5" s="248"/>
      <c r="T5" s="44"/>
      <c r="U5" s="44"/>
      <c r="V5" s="34"/>
      <c r="W5" s="246"/>
    </row>
    <row r="6" spans="1:23" s="41" customFormat="1" ht="12.75" customHeight="1">
      <c r="A6" s="243"/>
      <c r="B6" s="34"/>
      <c r="C6" s="35"/>
      <c r="D6" s="244"/>
      <c r="E6" s="247" t="s">
        <v>16</v>
      </c>
      <c r="F6" s="37" t="s">
        <v>1820</v>
      </c>
      <c r="G6" s="38"/>
      <c r="H6" s="44"/>
      <c r="I6" s="44"/>
      <c r="J6" s="34"/>
      <c r="K6" s="246"/>
      <c r="L6" s="40"/>
      <c r="M6" s="243"/>
      <c r="N6" s="34"/>
      <c r="O6" s="35"/>
      <c r="P6" s="244"/>
      <c r="Q6" s="247" t="s">
        <v>16</v>
      </c>
      <c r="R6" s="37" t="s">
        <v>604</v>
      </c>
      <c r="S6" s="38"/>
      <c r="T6" s="44"/>
      <c r="U6" s="44"/>
      <c r="V6" s="34"/>
      <c r="W6" s="246"/>
    </row>
    <row r="7" spans="1:23" s="41" customFormat="1" ht="12.75" customHeight="1">
      <c r="A7" s="243"/>
      <c r="B7" s="34"/>
      <c r="C7" s="35"/>
      <c r="D7" s="244"/>
      <c r="E7" s="245" t="s">
        <v>18</v>
      </c>
      <c r="F7" s="37" t="s">
        <v>22</v>
      </c>
      <c r="G7" s="38"/>
      <c r="H7" s="44"/>
      <c r="I7" s="44"/>
      <c r="J7" s="34"/>
      <c r="K7" s="246"/>
      <c r="L7" s="40"/>
      <c r="M7" s="243"/>
      <c r="N7" s="34"/>
      <c r="O7" s="35"/>
      <c r="P7" s="244"/>
      <c r="Q7" s="245" t="s">
        <v>18</v>
      </c>
      <c r="R7" s="37" t="s">
        <v>993</v>
      </c>
      <c r="S7" s="38"/>
      <c r="T7" s="44"/>
      <c r="U7" s="44"/>
      <c r="V7" s="34"/>
      <c r="W7" s="246"/>
    </row>
    <row r="8" spans="1:23" s="41" customFormat="1" ht="12.75" customHeight="1">
      <c r="A8" s="250" t="s">
        <v>14</v>
      </c>
      <c r="B8" s="251" t="s">
        <v>319</v>
      </c>
      <c r="C8" s="35"/>
      <c r="D8" s="244"/>
      <c r="F8" s="38"/>
      <c r="G8" s="245" t="s">
        <v>14</v>
      </c>
      <c r="H8" s="253" t="s">
        <v>1055</v>
      </c>
      <c r="I8" s="38"/>
      <c r="J8" s="248"/>
      <c r="K8" s="246"/>
      <c r="L8" s="40"/>
      <c r="M8" s="250" t="s">
        <v>14</v>
      </c>
      <c r="N8" s="251" t="s">
        <v>213</v>
      </c>
      <c r="O8" s="35"/>
      <c r="P8" s="244"/>
      <c r="R8" s="38"/>
      <c r="S8" s="245" t="s">
        <v>14</v>
      </c>
      <c r="T8" s="253" t="s">
        <v>634</v>
      </c>
      <c r="U8" s="38"/>
      <c r="V8" s="248"/>
      <c r="W8" s="246"/>
    </row>
    <row r="9" spans="1:23" s="41" customFormat="1" ht="12.75" customHeight="1">
      <c r="A9" s="254" t="s">
        <v>15</v>
      </c>
      <c r="B9" s="251" t="s">
        <v>1821</v>
      </c>
      <c r="C9" s="47"/>
      <c r="D9" s="244"/>
      <c r="F9" s="255"/>
      <c r="G9" s="247" t="s">
        <v>15</v>
      </c>
      <c r="H9" s="253" t="s">
        <v>549</v>
      </c>
      <c r="I9" s="38"/>
      <c r="J9" s="248"/>
      <c r="K9" s="246"/>
      <c r="L9" s="40"/>
      <c r="M9" s="254" t="s">
        <v>15</v>
      </c>
      <c r="N9" s="251" t="s">
        <v>681</v>
      </c>
      <c r="O9" s="47"/>
      <c r="P9" s="244"/>
      <c r="R9" s="255"/>
      <c r="S9" s="247" t="s">
        <v>15</v>
      </c>
      <c r="T9" s="253" t="s">
        <v>1822</v>
      </c>
      <c r="U9" s="38"/>
      <c r="V9" s="248"/>
      <c r="W9" s="246"/>
    </row>
    <row r="10" spans="1:23" s="41" customFormat="1" ht="12.75" customHeight="1">
      <c r="A10" s="254" t="s">
        <v>16</v>
      </c>
      <c r="B10" s="251" t="s">
        <v>461</v>
      </c>
      <c r="C10" s="35"/>
      <c r="D10" s="244"/>
      <c r="F10" s="255"/>
      <c r="G10" s="247" t="s">
        <v>16</v>
      </c>
      <c r="H10" s="253" t="s">
        <v>57</v>
      </c>
      <c r="I10" s="38"/>
      <c r="J10" s="38"/>
      <c r="K10" s="246"/>
      <c r="L10" s="40"/>
      <c r="M10" s="254" t="s">
        <v>16</v>
      </c>
      <c r="N10" s="251" t="s">
        <v>916</v>
      </c>
      <c r="O10" s="35"/>
      <c r="P10" s="244"/>
      <c r="R10" s="255"/>
      <c r="S10" s="247" t="s">
        <v>16</v>
      </c>
      <c r="T10" s="253" t="s">
        <v>494</v>
      </c>
      <c r="U10" s="38"/>
      <c r="V10" s="38"/>
      <c r="W10" s="246"/>
    </row>
    <row r="11" spans="1:23" s="41" customFormat="1" ht="12.75" customHeight="1">
      <c r="A11" s="250" t="s">
        <v>18</v>
      </c>
      <c r="B11" s="251" t="s">
        <v>1113</v>
      </c>
      <c r="C11" s="47"/>
      <c r="D11" s="244"/>
      <c r="F11" s="38"/>
      <c r="G11" s="245" t="s">
        <v>18</v>
      </c>
      <c r="H11" s="253" t="s">
        <v>1823</v>
      </c>
      <c r="I11" s="110"/>
      <c r="J11" s="124" t="s">
        <v>154</v>
      </c>
      <c r="K11" s="112"/>
      <c r="L11" s="40"/>
      <c r="M11" s="250" t="s">
        <v>18</v>
      </c>
      <c r="N11" s="251" t="s">
        <v>638</v>
      </c>
      <c r="O11" s="47"/>
      <c r="P11" s="244"/>
      <c r="R11" s="38"/>
      <c r="S11" s="245" t="s">
        <v>18</v>
      </c>
      <c r="T11" s="252" t="s">
        <v>1824</v>
      </c>
      <c r="U11" s="110"/>
      <c r="V11" s="124" t="s">
        <v>154</v>
      </c>
      <c r="W11" s="112"/>
    </row>
    <row r="12" spans="1:23" s="41" customFormat="1" ht="12.75" customHeight="1">
      <c r="A12" s="257"/>
      <c r="B12" s="47"/>
      <c r="C12" s="245"/>
      <c r="D12" s="244"/>
      <c r="E12" s="245" t="s">
        <v>14</v>
      </c>
      <c r="F12" s="37" t="s">
        <v>1825</v>
      </c>
      <c r="G12" s="38"/>
      <c r="H12" s="258"/>
      <c r="I12" s="128" t="s">
        <v>23</v>
      </c>
      <c r="J12" s="129" t="s">
        <v>1826</v>
      </c>
      <c r="K12" s="112"/>
      <c r="L12" s="40"/>
      <c r="M12" s="257"/>
      <c r="N12" s="47"/>
      <c r="O12" s="245"/>
      <c r="P12" s="244"/>
      <c r="Q12" s="245" t="s">
        <v>14</v>
      </c>
      <c r="R12" s="37" t="s">
        <v>1827</v>
      </c>
      <c r="S12" s="38"/>
      <c r="T12" s="258"/>
      <c r="U12" s="128" t="s">
        <v>23</v>
      </c>
      <c r="V12" s="129" t="s">
        <v>1828</v>
      </c>
      <c r="W12" s="112"/>
    </row>
    <row r="13" spans="1:23" s="41" customFormat="1" ht="12.75" customHeight="1">
      <c r="A13" s="243"/>
      <c r="B13" s="130" t="s">
        <v>25</v>
      </c>
      <c r="C13" s="35"/>
      <c r="D13" s="244"/>
      <c r="E13" s="247" t="s">
        <v>15</v>
      </c>
      <c r="F13" s="37" t="s">
        <v>850</v>
      </c>
      <c r="G13" s="38"/>
      <c r="H13" s="44"/>
      <c r="I13" s="128" t="s">
        <v>27</v>
      </c>
      <c r="J13" s="131" t="s">
        <v>1826</v>
      </c>
      <c r="K13" s="112"/>
      <c r="L13" s="40"/>
      <c r="M13" s="243"/>
      <c r="N13" s="130" t="s">
        <v>25</v>
      </c>
      <c r="O13" s="35"/>
      <c r="P13" s="244"/>
      <c r="Q13" s="247" t="s">
        <v>15</v>
      </c>
      <c r="R13" s="37" t="s">
        <v>203</v>
      </c>
      <c r="S13" s="38"/>
      <c r="T13" s="44"/>
      <c r="U13" s="128" t="s">
        <v>27</v>
      </c>
      <c r="V13" s="131" t="s">
        <v>1828</v>
      </c>
      <c r="W13" s="112"/>
    </row>
    <row r="14" spans="1:23" s="41" customFormat="1" ht="12.75" customHeight="1">
      <c r="A14" s="243"/>
      <c r="B14" s="130" t="s">
        <v>1275</v>
      </c>
      <c r="C14" s="35"/>
      <c r="D14" s="244"/>
      <c r="E14" s="247" t="s">
        <v>16</v>
      </c>
      <c r="F14" s="37" t="s">
        <v>1711</v>
      </c>
      <c r="G14" s="248"/>
      <c r="H14" s="44"/>
      <c r="I14" s="128" t="s">
        <v>30</v>
      </c>
      <c r="J14" s="131" t="s">
        <v>1829</v>
      </c>
      <c r="K14" s="112"/>
      <c r="L14" s="40"/>
      <c r="M14" s="243"/>
      <c r="N14" s="130" t="s">
        <v>1830</v>
      </c>
      <c r="O14" s="35"/>
      <c r="P14" s="244"/>
      <c r="Q14" s="247" t="s">
        <v>16</v>
      </c>
      <c r="R14" s="37" t="s">
        <v>1831</v>
      </c>
      <c r="S14" s="248"/>
      <c r="T14" s="44"/>
      <c r="U14" s="128" t="s">
        <v>30</v>
      </c>
      <c r="V14" s="131" t="s">
        <v>1832</v>
      </c>
      <c r="W14" s="112"/>
    </row>
    <row r="15" spans="1:23" s="41" customFormat="1" ht="12.75" customHeight="1">
      <c r="A15" s="259"/>
      <c r="B15" s="45"/>
      <c r="C15" s="45"/>
      <c r="D15" s="244"/>
      <c r="E15" s="245" t="s">
        <v>18</v>
      </c>
      <c r="F15" s="251" t="s">
        <v>798</v>
      </c>
      <c r="G15" s="45"/>
      <c r="H15" s="45"/>
      <c r="I15" s="134" t="s">
        <v>31</v>
      </c>
      <c r="J15" s="131" t="s">
        <v>1833</v>
      </c>
      <c r="K15" s="135"/>
      <c r="L15" s="48"/>
      <c r="M15" s="259"/>
      <c r="N15" s="45"/>
      <c r="O15" s="45"/>
      <c r="P15" s="244"/>
      <c r="Q15" s="245" t="s">
        <v>18</v>
      </c>
      <c r="R15" s="251" t="s">
        <v>12</v>
      </c>
      <c r="S15" s="45"/>
      <c r="T15" s="45"/>
      <c r="U15" s="134" t="s">
        <v>31</v>
      </c>
      <c r="V15" s="131" t="s">
        <v>1834</v>
      </c>
      <c r="W15" s="135"/>
    </row>
    <row r="16" spans="1:23" ht="4.5" customHeight="1">
      <c r="A16" s="260"/>
      <c r="B16" s="261"/>
      <c r="C16" s="262"/>
      <c r="D16" s="263"/>
      <c r="E16" s="264"/>
      <c r="F16" s="265"/>
      <c r="G16" s="266"/>
      <c r="H16" s="266"/>
      <c r="I16" s="262"/>
      <c r="J16" s="261"/>
      <c r="K16" s="267"/>
      <c r="M16" s="260"/>
      <c r="N16" s="261"/>
      <c r="O16" s="262"/>
      <c r="P16" s="263"/>
      <c r="Q16" s="264"/>
      <c r="R16" s="265"/>
      <c r="S16" s="266"/>
      <c r="T16" s="266"/>
      <c r="U16" s="262"/>
      <c r="V16" s="261"/>
      <c r="W16" s="267"/>
    </row>
    <row r="17" spans="1:23" ht="12.75" customHeight="1">
      <c r="A17" s="146"/>
      <c r="B17" s="146" t="s">
        <v>32</v>
      </c>
      <c r="C17" s="147"/>
      <c r="D17" s="148" t="s">
        <v>33</v>
      </c>
      <c r="E17" s="148" t="s">
        <v>34</v>
      </c>
      <c r="F17" s="148" t="s">
        <v>35</v>
      </c>
      <c r="G17" s="149" t="s">
        <v>36</v>
      </c>
      <c r="H17" s="150"/>
      <c r="I17" s="147" t="s">
        <v>37</v>
      </c>
      <c r="J17" s="148" t="s">
        <v>32</v>
      </c>
      <c r="K17" s="146" t="s">
        <v>38</v>
      </c>
      <c r="L17" s="28">
        <v>150</v>
      </c>
      <c r="M17" s="146"/>
      <c r="N17" s="146" t="s">
        <v>32</v>
      </c>
      <c r="O17" s="147"/>
      <c r="P17" s="148" t="s">
        <v>33</v>
      </c>
      <c r="Q17" s="148" t="s">
        <v>34</v>
      </c>
      <c r="R17" s="148" t="s">
        <v>35</v>
      </c>
      <c r="S17" s="149" t="s">
        <v>36</v>
      </c>
      <c r="T17" s="150"/>
      <c r="U17" s="147" t="s">
        <v>37</v>
      </c>
      <c r="V17" s="148" t="s">
        <v>32</v>
      </c>
      <c r="W17" s="146" t="s">
        <v>38</v>
      </c>
    </row>
    <row r="18" spans="1:23" ht="12.75">
      <c r="A18" s="152" t="s">
        <v>38</v>
      </c>
      <c r="B18" s="213" t="s">
        <v>39</v>
      </c>
      <c r="C18" s="214" t="s">
        <v>40</v>
      </c>
      <c r="D18" s="215" t="s">
        <v>41</v>
      </c>
      <c r="E18" s="215" t="s">
        <v>42</v>
      </c>
      <c r="F18" s="215"/>
      <c r="G18" s="155" t="s">
        <v>40</v>
      </c>
      <c r="H18" s="155" t="s">
        <v>37</v>
      </c>
      <c r="I18" s="153"/>
      <c r="J18" s="152" t="s">
        <v>39</v>
      </c>
      <c r="K18" s="152"/>
      <c r="L18" s="28">
        <v>150</v>
      </c>
      <c r="M18" s="152" t="s">
        <v>38</v>
      </c>
      <c r="N18" s="213" t="s">
        <v>39</v>
      </c>
      <c r="O18" s="214" t="s">
        <v>40</v>
      </c>
      <c r="P18" s="215" t="s">
        <v>41</v>
      </c>
      <c r="Q18" s="215" t="s">
        <v>42</v>
      </c>
      <c r="R18" s="215"/>
      <c r="S18" s="155" t="s">
        <v>40</v>
      </c>
      <c r="T18" s="155" t="s">
        <v>37</v>
      </c>
      <c r="U18" s="153"/>
      <c r="V18" s="152" t="s">
        <v>39</v>
      </c>
      <c r="W18" s="152"/>
    </row>
    <row r="19" spans="1:23" ht="16.5" customHeight="1">
      <c r="A19" s="157">
        <v>-3.25</v>
      </c>
      <c r="B19" s="158">
        <v>1</v>
      </c>
      <c r="C19" s="159">
        <v>1</v>
      </c>
      <c r="D19" s="216" t="s">
        <v>43</v>
      </c>
      <c r="E19" s="161" t="s">
        <v>27</v>
      </c>
      <c r="F19" s="162">
        <v>8</v>
      </c>
      <c r="G19" s="163"/>
      <c r="H19" s="163">
        <v>50</v>
      </c>
      <c r="I19" s="164">
        <v>2</v>
      </c>
      <c r="J19" s="165">
        <v>5</v>
      </c>
      <c r="K19" s="166">
        <v>3.25</v>
      </c>
      <c r="L19" s="28"/>
      <c r="M19" s="157">
        <v>-3.125</v>
      </c>
      <c r="N19" s="158">
        <v>0</v>
      </c>
      <c r="O19" s="159">
        <v>1</v>
      </c>
      <c r="P19" s="216" t="s">
        <v>538</v>
      </c>
      <c r="Q19" s="161" t="s">
        <v>30</v>
      </c>
      <c r="R19" s="162">
        <v>10</v>
      </c>
      <c r="S19" s="163"/>
      <c r="T19" s="163">
        <v>130</v>
      </c>
      <c r="U19" s="164">
        <v>2</v>
      </c>
      <c r="V19" s="165">
        <v>6</v>
      </c>
      <c r="W19" s="166">
        <v>3.125</v>
      </c>
    </row>
    <row r="20" spans="1:23" ht="16.5" customHeight="1">
      <c r="A20" s="157">
        <v>1.5</v>
      </c>
      <c r="B20" s="158">
        <v>4</v>
      </c>
      <c r="C20" s="159">
        <v>4</v>
      </c>
      <c r="D20" s="224" t="s">
        <v>69</v>
      </c>
      <c r="E20" s="161" t="s">
        <v>23</v>
      </c>
      <c r="F20" s="162">
        <v>8</v>
      </c>
      <c r="G20" s="163">
        <v>120</v>
      </c>
      <c r="H20" s="163"/>
      <c r="I20" s="164">
        <v>5</v>
      </c>
      <c r="J20" s="165">
        <v>2</v>
      </c>
      <c r="K20" s="166">
        <v>-1.5</v>
      </c>
      <c r="L20" s="28"/>
      <c r="M20" s="157">
        <v>4.25</v>
      </c>
      <c r="N20" s="158">
        <v>6</v>
      </c>
      <c r="O20" s="159">
        <v>4</v>
      </c>
      <c r="P20" s="224" t="s">
        <v>68</v>
      </c>
      <c r="Q20" s="161" t="s">
        <v>31</v>
      </c>
      <c r="R20" s="162">
        <v>5</v>
      </c>
      <c r="S20" s="163">
        <v>150</v>
      </c>
      <c r="T20" s="163"/>
      <c r="U20" s="164">
        <v>5</v>
      </c>
      <c r="V20" s="165">
        <v>0</v>
      </c>
      <c r="W20" s="166">
        <v>-4.25</v>
      </c>
    </row>
    <row r="21" spans="1:23" ht="16.5" customHeight="1">
      <c r="A21" s="157">
        <v>-3.25</v>
      </c>
      <c r="B21" s="158">
        <v>1</v>
      </c>
      <c r="C21" s="159">
        <v>7</v>
      </c>
      <c r="D21" s="216" t="s">
        <v>205</v>
      </c>
      <c r="E21" s="161" t="s">
        <v>23</v>
      </c>
      <c r="F21" s="162">
        <v>11</v>
      </c>
      <c r="G21" s="163"/>
      <c r="H21" s="163">
        <v>50</v>
      </c>
      <c r="I21" s="164">
        <v>3</v>
      </c>
      <c r="J21" s="165">
        <v>5</v>
      </c>
      <c r="K21" s="166">
        <v>3.25</v>
      </c>
      <c r="L21" s="28"/>
      <c r="M21" s="157">
        <v>1.75</v>
      </c>
      <c r="N21" s="158">
        <v>4</v>
      </c>
      <c r="O21" s="159">
        <v>7</v>
      </c>
      <c r="P21" s="216" t="s">
        <v>340</v>
      </c>
      <c r="Q21" s="161" t="s">
        <v>30</v>
      </c>
      <c r="R21" s="162">
        <v>7</v>
      </c>
      <c r="S21" s="163">
        <v>50</v>
      </c>
      <c r="T21" s="163"/>
      <c r="U21" s="164">
        <v>3</v>
      </c>
      <c r="V21" s="165">
        <v>2</v>
      </c>
      <c r="W21" s="166">
        <v>-1.75</v>
      </c>
    </row>
    <row r="22" spans="1:23" ht="16.5" customHeight="1">
      <c r="A22" s="157">
        <v>8.5</v>
      </c>
      <c r="B22" s="158">
        <v>6</v>
      </c>
      <c r="C22" s="159">
        <v>6</v>
      </c>
      <c r="D22" s="224" t="s">
        <v>43</v>
      </c>
      <c r="E22" s="161" t="s">
        <v>23</v>
      </c>
      <c r="F22" s="162">
        <v>11</v>
      </c>
      <c r="G22" s="163">
        <v>460</v>
      </c>
      <c r="H22" s="163"/>
      <c r="I22" s="164">
        <v>8</v>
      </c>
      <c r="J22" s="165">
        <v>0</v>
      </c>
      <c r="K22" s="166">
        <v>-8.5</v>
      </c>
      <c r="L22" s="28"/>
      <c r="M22" s="157">
        <v>-2.125</v>
      </c>
      <c r="N22" s="158">
        <v>2</v>
      </c>
      <c r="O22" s="159">
        <v>6</v>
      </c>
      <c r="P22" s="216" t="s">
        <v>478</v>
      </c>
      <c r="Q22" s="161" t="s">
        <v>27</v>
      </c>
      <c r="R22" s="162">
        <v>7</v>
      </c>
      <c r="S22" s="163"/>
      <c r="T22" s="163">
        <v>100</v>
      </c>
      <c r="U22" s="164">
        <v>8</v>
      </c>
      <c r="V22" s="165">
        <v>4</v>
      </c>
      <c r="W22" s="166">
        <v>2.125</v>
      </c>
    </row>
    <row r="23" spans="1:23" s="41" customFormat="1" ht="30" customHeight="1">
      <c r="A23" s="29"/>
      <c r="B23" s="29"/>
      <c r="C23" s="56"/>
      <c r="D23" s="29"/>
      <c r="E23" s="29"/>
      <c r="F23" s="29"/>
      <c r="G23" s="29"/>
      <c r="H23" s="29"/>
      <c r="I23" s="56"/>
      <c r="J23" s="29"/>
      <c r="K23" s="27"/>
      <c r="L23" s="54"/>
      <c r="M23" s="29"/>
      <c r="N23" s="29"/>
      <c r="O23" s="56"/>
      <c r="P23" s="29"/>
      <c r="Q23" s="29"/>
      <c r="R23" s="29"/>
      <c r="S23" s="29"/>
      <c r="T23" s="29"/>
      <c r="U23" s="56"/>
      <c r="V23" s="29"/>
      <c r="W23" s="29"/>
    </row>
    <row r="24" spans="1:23" s="41" customFormat="1" ht="15">
      <c r="A24" s="20"/>
      <c r="B24" s="21" t="s">
        <v>5</v>
      </c>
      <c r="C24" s="22"/>
      <c r="D24" s="21"/>
      <c r="E24" s="23" t="s">
        <v>45</v>
      </c>
      <c r="F24" s="24"/>
      <c r="G24" s="25" t="s">
        <v>7</v>
      </c>
      <c r="H24" s="25"/>
      <c r="I24" s="26" t="s">
        <v>46</v>
      </c>
      <c r="J24" s="26"/>
      <c r="K24" s="27"/>
      <c r="L24" s="28">
        <v>150</v>
      </c>
      <c r="M24" s="20"/>
      <c r="N24" s="21" t="s">
        <v>5</v>
      </c>
      <c r="O24" s="22"/>
      <c r="P24" s="21"/>
      <c r="Q24" s="23" t="s">
        <v>47</v>
      </c>
      <c r="R24" s="24"/>
      <c r="S24" s="25" t="s">
        <v>7</v>
      </c>
      <c r="T24" s="25"/>
      <c r="U24" s="26" t="s">
        <v>48</v>
      </c>
      <c r="V24" s="26"/>
      <c r="W24" s="27"/>
    </row>
    <row r="25" spans="1:23" s="41" customFormat="1" ht="12.75">
      <c r="A25" s="30"/>
      <c r="B25" s="30"/>
      <c r="C25" s="31"/>
      <c r="D25" s="32"/>
      <c r="E25" s="32"/>
      <c r="F25" s="32"/>
      <c r="G25" s="33" t="s">
        <v>11</v>
      </c>
      <c r="H25" s="33"/>
      <c r="I25" s="26" t="s">
        <v>49</v>
      </c>
      <c r="J25" s="26"/>
      <c r="K25" s="27"/>
      <c r="L25" s="28">
        <v>150</v>
      </c>
      <c r="M25" s="30"/>
      <c r="N25" s="30"/>
      <c r="O25" s="31"/>
      <c r="P25" s="32"/>
      <c r="Q25" s="32"/>
      <c r="R25" s="32"/>
      <c r="S25" s="33" t="s">
        <v>11</v>
      </c>
      <c r="T25" s="33"/>
      <c r="U25" s="26" t="s">
        <v>50</v>
      </c>
      <c r="V25" s="26"/>
      <c r="W25" s="27"/>
    </row>
    <row r="26" spans="1:23" s="41" customFormat="1" ht="4.5" customHeight="1">
      <c r="A26" s="235"/>
      <c r="B26" s="236"/>
      <c r="C26" s="237"/>
      <c r="D26" s="238"/>
      <c r="E26" s="239"/>
      <c r="F26" s="240"/>
      <c r="G26" s="241"/>
      <c r="H26" s="241"/>
      <c r="I26" s="237"/>
      <c r="J26" s="236"/>
      <c r="K26" s="242"/>
      <c r="L26" s="28"/>
      <c r="M26" s="235"/>
      <c r="N26" s="236"/>
      <c r="O26" s="237"/>
      <c r="P26" s="238"/>
      <c r="Q26" s="239"/>
      <c r="R26" s="240"/>
      <c r="S26" s="241"/>
      <c r="T26" s="241"/>
      <c r="U26" s="237"/>
      <c r="V26" s="236"/>
      <c r="W26" s="242"/>
    </row>
    <row r="27" spans="1:23" s="41" customFormat="1" ht="12.75" customHeight="1">
      <c r="A27" s="243"/>
      <c r="B27" s="34"/>
      <c r="C27" s="35"/>
      <c r="D27" s="244"/>
      <c r="E27" s="245" t="s">
        <v>14</v>
      </c>
      <c r="F27" s="37" t="s">
        <v>549</v>
      </c>
      <c r="G27" s="38"/>
      <c r="H27" s="44"/>
      <c r="I27" s="44"/>
      <c r="J27" s="34"/>
      <c r="K27" s="246"/>
      <c r="L27" s="40"/>
      <c r="M27" s="243"/>
      <c r="N27" s="34"/>
      <c r="O27" s="35"/>
      <c r="P27" s="244"/>
      <c r="Q27" s="245" t="s">
        <v>14</v>
      </c>
      <c r="R27" s="37" t="s">
        <v>1789</v>
      </c>
      <c r="S27" s="38"/>
      <c r="T27" s="44"/>
      <c r="U27" s="44"/>
      <c r="V27" s="34"/>
      <c r="W27" s="246"/>
    </row>
    <row r="28" spans="1:23" s="41" customFormat="1" ht="12.75" customHeight="1">
      <c r="A28" s="243"/>
      <c r="B28" s="34"/>
      <c r="C28" s="35"/>
      <c r="D28" s="244"/>
      <c r="E28" s="247" t="s">
        <v>15</v>
      </c>
      <c r="F28" s="37" t="s">
        <v>1835</v>
      </c>
      <c r="G28" s="248"/>
      <c r="H28" s="44"/>
      <c r="I28" s="44"/>
      <c r="J28" s="34"/>
      <c r="K28" s="246"/>
      <c r="L28" s="40"/>
      <c r="M28" s="243"/>
      <c r="N28" s="34"/>
      <c r="O28" s="35"/>
      <c r="P28" s="244"/>
      <c r="Q28" s="247" t="s">
        <v>15</v>
      </c>
      <c r="R28" s="37" t="s">
        <v>550</v>
      </c>
      <c r="S28" s="248"/>
      <c r="T28" s="44"/>
      <c r="U28" s="44"/>
      <c r="V28" s="34"/>
      <c r="W28" s="246"/>
    </row>
    <row r="29" spans="1:23" s="41" customFormat="1" ht="12.75" customHeight="1">
      <c r="A29" s="243"/>
      <c r="B29" s="34"/>
      <c r="C29" s="35"/>
      <c r="D29" s="244"/>
      <c r="E29" s="247" t="s">
        <v>16</v>
      </c>
      <c r="F29" s="37" t="s">
        <v>525</v>
      </c>
      <c r="G29" s="38"/>
      <c r="H29" s="44"/>
      <c r="I29" s="44"/>
      <c r="J29" s="34"/>
      <c r="K29" s="246"/>
      <c r="L29" s="40"/>
      <c r="M29" s="243"/>
      <c r="N29" s="34"/>
      <c r="O29" s="35"/>
      <c r="P29" s="244"/>
      <c r="Q29" s="247" t="s">
        <v>16</v>
      </c>
      <c r="R29" s="37" t="s">
        <v>311</v>
      </c>
      <c r="S29" s="38"/>
      <c r="T29" s="44"/>
      <c r="U29" s="44"/>
      <c r="V29" s="34"/>
      <c r="W29" s="246"/>
    </row>
    <row r="30" spans="1:23" s="41" customFormat="1" ht="12.75" customHeight="1">
      <c r="A30" s="243"/>
      <c r="B30" s="34"/>
      <c r="C30" s="35"/>
      <c r="D30" s="244"/>
      <c r="E30" s="245" t="s">
        <v>18</v>
      </c>
      <c r="F30" s="249" t="s">
        <v>1836</v>
      </c>
      <c r="G30" s="38"/>
      <c r="H30" s="44"/>
      <c r="I30" s="44"/>
      <c r="J30" s="34"/>
      <c r="K30" s="246"/>
      <c r="L30" s="40"/>
      <c r="M30" s="243"/>
      <c r="N30" s="34"/>
      <c r="O30" s="35"/>
      <c r="P30" s="244"/>
      <c r="Q30" s="245" t="s">
        <v>18</v>
      </c>
      <c r="R30" s="37" t="s">
        <v>1114</v>
      </c>
      <c r="S30" s="38"/>
      <c r="T30" s="44"/>
      <c r="U30" s="44"/>
      <c r="V30" s="34"/>
      <c r="W30" s="246"/>
    </row>
    <row r="31" spans="1:23" s="41" customFormat="1" ht="12.75" customHeight="1">
      <c r="A31" s="250" t="s">
        <v>14</v>
      </c>
      <c r="B31" s="251" t="s">
        <v>1837</v>
      </c>
      <c r="C31" s="35"/>
      <c r="D31" s="244"/>
      <c r="F31" s="38"/>
      <c r="G31" s="245" t="s">
        <v>14</v>
      </c>
      <c r="H31" s="253" t="s">
        <v>58</v>
      </c>
      <c r="I31" s="38"/>
      <c r="J31" s="248"/>
      <c r="K31" s="246"/>
      <c r="L31" s="40"/>
      <c r="M31" s="250" t="s">
        <v>14</v>
      </c>
      <c r="N31" s="251" t="s">
        <v>1596</v>
      </c>
      <c r="O31" s="35"/>
      <c r="P31" s="244"/>
      <c r="R31" s="38"/>
      <c r="S31" s="245" t="s">
        <v>14</v>
      </c>
      <c r="T31" s="253" t="s">
        <v>213</v>
      </c>
      <c r="U31" s="38"/>
      <c r="V31" s="248"/>
      <c r="W31" s="246"/>
    </row>
    <row r="32" spans="1:23" s="41" customFormat="1" ht="12.75" customHeight="1">
      <c r="A32" s="254" t="s">
        <v>15</v>
      </c>
      <c r="B32" s="251" t="s">
        <v>684</v>
      </c>
      <c r="C32" s="47"/>
      <c r="D32" s="244"/>
      <c r="F32" s="255"/>
      <c r="G32" s="247" t="s">
        <v>15</v>
      </c>
      <c r="H32" s="253" t="s">
        <v>767</v>
      </c>
      <c r="I32" s="38"/>
      <c r="J32" s="248"/>
      <c r="K32" s="246"/>
      <c r="L32" s="40"/>
      <c r="M32" s="254" t="s">
        <v>15</v>
      </c>
      <c r="N32" s="251" t="s">
        <v>1838</v>
      </c>
      <c r="O32" s="47"/>
      <c r="P32" s="244"/>
      <c r="R32" s="255"/>
      <c r="S32" s="247" t="s">
        <v>15</v>
      </c>
      <c r="T32" s="253" t="s">
        <v>1648</v>
      </c>
      <c r="U32" s="38"/>
      <c r="V32" s="248"/>
      <c r="W32" s="246"/>
    </row>
    <row r="33" spans="1:23" s="41" customFormat="1" ht="12.75" customHeight="1">
      <c r="A33" s="254" t="s">
        <v>16</v>
      </c>
      <c r="B33" s="251" t="s">
        <v>52</v>
      </c>
      <c r="C33" s="35"/>
      <c r="D33" s="244"/>
      <c r="F33" s="255"/>
      <c r="G33" s="247" t="s">
        <v>16</v>
      </c>
      <c r="H33" s="253" t="s">
        <v>1839</v>
      </c>
      <c r="I33" s="38"/>
      <c r="J33" s="38"/>
      <c r="K33" s="246"/>
      <c r="L33" s="40"/>
      <c r="M33" s="254" t="s">
        <v>16</v>
      </c>
      <c r="N33" s="251" t="s">
        <v>921</v>
      </c>
      <c r="O33" s="35"/>
      <c r="P33" s="244"/>
      <c r="R33" s="255"/>
      <c r="S33" s="247" t="s">
        <v>16</v>
      </c>
      <c r="T33" s="253" t="s">
        <v>1840</v>
      </c>
      <c r="U33" s="38"/>
      <c r="V33" s="38"/>
      <c r="W33" s="246"/>
    </row>
    <row r="34" spans="1:23" s="41" customFormat="1" ht="12.75" customHeight="1">
      <c r="A34" s="250" t="s">
        <v>18</v>
      </c>
      <c r="B34" s="251" t="s">
        <v>525</v>
      </c>
      <c r="C34" s="47"/>
      <c r="D34" s="244"/>
      <c r="F34" s="38"/>
      <c r="G34" s="245" t="s">
        <v>18</v>
      </c>
      <c r="H34" s="253" t="s">
        <v>99</v>
      </c>
      <c r="I34" s="110"/>
      <c r="J34" s="124" t="s">
        <v>154</v>
      </c>
      <c r="K34" s="112"/>
      <c r="L34" s="40"/>
      <c r="M34" s="250" t="s">
        <v>18</v>
      </c>
      <c r="N34" s="251" t="s">
        <v>616</v>
      </c>
      <c r="O34" s="47"/>
      <c r="P34" s="244"/>
      <c r="R34" s="38"/>
      <c r="S34" s="245" t="s">
        <v>18</v>
      </c>
      <c r="T34" s="253" t="s">
        <v>1630</v>
      </c>
      <c r="U34" s="110"/>
      <c r="V34" s="124" t="s">
        <v>154</v>
      </c>
      <c r="W34" s="112"/>
    </row>
    <row r="35" spans="1:23" s="41" customFormat="1" ht="12.75" customHeight="1">
      <c r="A35" s="257"/>
      <c r="B35" s="47"/>
      <c r="C35" s="245"/>
      <c r="D35" s="244"/>
      <c r="E35" s="245" t="s">
        <v>14</v>
      </c>
      <c r="F35" s="37" t="s">
        <v>100</v>
      </c>
      <c r="G35" s="38"/>
      <c r="H35" s="258"/>
      <c r="I35" s="128" t="s">
        <v>23</v>
      </c>
      <c r="J35" s="129" t="s">
        <v>1841</v>
      </c>
      <c r="K35" s="112"/>
      <c r="L35" s="40"/>
      <c r="M35" s="257"/>
      <c r="N35" s="47"/>
      <c r="O35" s="245"/>
      <c r="P35" s="244"/>
      <c r="Q35" s="245" t="s">
        <v>14</v>
      </c>
      <c r="R35" s="37" t="s">
        <v>1189</v>
      </c>
      <c r="S35" s="38"/>
      <c r="T35" s="258"/>
      <c r="U35" s="128" t="s">
        <v>23</v>
      </c>
      <c r="V35" s="129" t="s">
        <v>1842</v>
      </c>
      <c r="W35" s="112"/>
    </row>
    <row r="36" spans="1:23" s="41" customFormat="1" ht="12.75" customHeight="1">
      <c r="A36" s="243"/>
      <c r="B36" s="130" t="s">
        <v>25</v>
      </c>
      <c r="C36" s="35"/>
      <c r="D36" s="244"/>
      <c r="E36" s="247" t="s">
        <v>15</v>
      </c>
      <c r="F36" s="37" t="s">
        <v>772</v>
      </c>
      <c r="G36" s="38"/>
      <c r="H36" s="44"/>
      <c r="I36" s="128" t="s">
        <v>27</v>
      </c>
      <c r="J36" s="131" t="s">
        <v>1841</v>
      </c>
      <c r="K36" s="112"/>
      <c r="L36" s="40"/>
      <c r="M36" s="243"/>
      <c r="N36" s="130" t="s">
        <v>25</v>
      </c>
      <c r="O36" s="35"/>
      <c r="P36" s="244"/>
      <c r="Q36" s="247" t="s">
        <v>15</v>
      </c>
      <c r="R36" s="37" t="s">
        <v>1346</v>
      </c>
      <c r="S36" s="38"/>
      <c r="T36" s="44"/>
      <c r="U36" s="128" t="s">
        <v>27</v>
      </c>
      <c r="V36" s="131" t="s">
        <v>1842</v>
      </c>
      <c r="W36" s="112"/>
    </row>
    <row r="37" spans="1:23" s="41" customFormat="1" ht="12.75" customHeight="1">
      <c r="A37" s="243"/>
      <c r="B37" s="130" t="s">
        <v>1843</v>
      </c>
      <c r="C37" s="35"/>
      <c r="D37" s="244"/>
      <c r="E37" s="247" t="s">
        <v>16</v>
      </c>
      <c r="F37" s="37" t="s">
        <v>992</v>
      </c>
      <c r="G37" s="248"/>
      <c r="H37" s="44"/>
      <c r="I37" s="128" t="s">
        <v>30</v>
      </c>
      <c r="J37" s="131" t="s">
        <v>1844</v>
      </c>
      <c r="K37" s="112"/>
      <c r="L37" s="40"/>
      <c r="M37" s="243"/>
      <c r="N37" s="130" t="s">
        <v>1845</v>
      </c>
      <c r="O37" s="35"/>
      <c r="P37" s="244"/>
      <c r="Q37" s="247" t="s">
        <v>16</v>
      </c>
      <c r="R37" s="37" t="s">
        <v>1812</v>
      </c>
      <c r="S37" s="248"/>
      <c r="T37" s="44"/>
      <c r="U37" s="128" t="s">
        <v>30</v>
      </c>
      <c r="V37" s="131" t="s">
        <v>1846</v>
      </c>
      <c r="W37" s="112"/>
    </row>
    <row r="38" spans="1:23" s="41" customFormat="1" ht="12.75" customHeight="1">
      <c r="A38" s="259"/>
      <c r="B38" s="45"/>
      <c r="C38" s="45"/>
      <c r="D38" s="244"/>
      <c r="E38" s="245" t="s">
        <v>18</v>
      </c>
      <c r="F38" s="251" t="s">
        <v>1847</v>
      </c>
      <c r="G38" s="45"/>
      <c r="H38" s="45"/>
      <c r="I38" s="134" t="s">
        <v>31</v>
      </c>
      <c r="J38" s="131" t="s">
        <v>1844</v>
      </c>
      <c r="K38" s="135"/>
      <c r="L38" s="48"/>
      <c r="M38" s="259"/>
      <c r="N38" s="45"/>
      <c r="O38" s="45"/>
      <c r="P38" s="244"/>
      <c r="Q38" s="245" t="s">
        <v>18</v>
      </c>
      <c r="R38" s="251" t="s">
        <v>660</v>
      </c>
      <c r="S38" s="45"/>
      <c r="T38" s="45"/>
      <c r="U38" s="134" t="s">
        <v>31</v>
      </c>
      <c r="V38" s="131" t="s">
        <v>1846</v>
      </c>
      <c r="W38" s="135"/>
    </row>
    <row r="39" spans="1:23" ht="4.5" customHeight="1">
      <c r="A39" s="260"/>
      <c r="B39" s="261"/>
      <c r="C39" s="262"/>
      <c r="D39" s="263"/>
      <c r="E39" s="264"/>
      <c r="F39" s="265"/>
      <c r="G39" s="266"/>
      <c r="H39" s="266"/>
      <c r="I39" s="262"/>
      <c r="J39" s="261"/>
      <c r="K39" s="267"/>
      <c r="M39" s="260"/>
      <c r="N39" s="261"/>
      <c r="O39" s="262"/>
      <c r="P39" s="263"/>
      <c r="Q39" s="264"/>
      <c r="R39" s="265"/>
      <c r="S39" s="266"/>
      <c r="T39" s="266"/>
      <c r="U39" s="262"/>
      <c r="V39" s="261"/>
      <c r="W39" s="267"/>
    </row>
    <row r="40" spans="1:23" ht="12.75" customHeight="1">
      <c r="A40" s="146"/>
      <c r="B40" s="146" t="s">
        <v>32</v>
      </c>
      <c r="C40" s="147"/>
      <c r="D40" s="148" t="s">
        <v>33</v>
      </c>
      <c r="E40" s="148" t="s">
        <v>34</v>
      </c>
      <c r="F40" s="148" t="s">
        <v>35</v>
      </c>
      <c r="G40" s="149" t="s">
        <v>36</v>
      </c>
      <c r="H40" s="150"/>
      <c r="I40" s="147" t="s">
        <v>37</v>
      </c>
      <c r="J40" s="148" t="s">
        <v>32</v>
      </c>
      <c r="K40" s="146" t="s">
        <v>38</v>
      </c>
      <c r="L40" s="28">
        <v>150</v>
      </c>
      <c r="M40" s="146"/>
      <c r="N40" s="146" t="s">
        <v>32</v>
      </c>
      <c r="O40" s="147"/>
      <c r="P40" s="148" t="s">
        <v>33</v>
      </c>
      <c r="Q40" s="148" t="s">
        <v>34</v>
      </c>
      <c r="R40" s="148" t="s">
        <v>35</v>
      </c>
      <c r="S40" s="149" t="s">
        <v>36</v>
      </c>
      <c r="T40" s="150"/>
      <c r="U40" s="147" t="s">
        <v>37</v>
      </c>
      <c r="V40" s="148" t="s">
        <v>32</v>
      </c>
      <c r="W40" s="146" t="s">
        <v>38</v>
      </c>
    </row>
    <row r="41" spans="1:23" ht="12.75">
      <c r="A41" s="152" t="s">
        <v>38</v>
      </c>
      <c r="B41" s="213" t="s">
        <v>39</v>
      </c>
      <c r="C41" s="214" t="s">
        <v>40</v>
      </c>
      <c r="D41" s="215" t="s">
        <v>41</v>
      </c>
      <c r="E41" s="215" t="s">
        <v>42</v>
      </c>
      <c r="F41" s="215"/>
      <c r="G41" s="155" t="s">
        <v>40</v>
      </c>
      <c r="H41" s="155" t="s">
        <v>37</v>
      </c>
      <c r="I41" s="153"/>
      <c r="J41" s="152" t="s">
        <v>39</v>
      </c>
      <c r="K41" s="152"/>
      <c r="L41" s="28">
        <v>150</v>
      </c>
      <c r="M41" s="152" t="s">
        <v>38</v>
      </c>
      <c r="N41" s="213" t="s">
        <v>39</v>
      </c>
      <c r="O41" s="214" t="s">
        <v>40</v>
      </c>
      <c r="P41" s="215" t="s">
        <v>41</v>
      </c>
      <c r="Q41" s="215" t="s">
        <v>42</v>
      </c>
      <c r="R41" s="215"/>
      <c r="S41" s="155" t="s">
        <v>40</v>
      </c>
      <c r="T41" s="155" t="s">
        <v>37</v>
      </c>
      <c r="U41" s="153"/>
      <c r="V41" s="152" t="s">
        <v>39</v>
      </c>
      <c r="W41" s="152"/>
    </row>
    <row r="42" spans="1:23" ht="16.5" customHeight="1">
      <c r="A42" s="157">
        <v>-0.5</v>
      </c>
      <c r="B42" s="158">
        <v>4</v>
      </c>
      <c r="C42" s="159">
        <v>1</v>
      </c>
      <c r="D42" s="216" t="s">
        <v>480</v>
      </c>
      <c r="E42" s="161" t="s">
        <v>27</v>
      </c>
      <c r="F42" s="162">
        <v>8</v>
      </c>
      <c r="G42" s="163"/>
      <c r="H42" s="163">
        <v>50</v>
      </c>
      <c r="I42" s="164">
        <v>2</v>
      </c>
      <c r="J42" s="165">
        <v>2</v>
      </c>
      <c r="K42" s="166">
        <v>0.5</v>
      </c>
      <c r="L42" s="28"/>
      <c r="M42" s="157">
        <v>0</v>
      </c>
      <c r="N42" s="158">
        <v>4</v>
      </c>
      <c r="O42" s="159">
        <v>3</v>
      </c>
      <c r="P42" s="216" t="s">
        <v>340</v>
      </c>
      <c r="Q42" s="161" t="s">
        <v>31</v>
      </c>
      <c r="R42" s="162">
        <v>8</v>
      </c>
      <c r="S42" s="163"/>
      <c r="T42" s="163">
        <v>110</v>
      </c>
      <c r="U42" s="164">
        <v>4</v>
      </c>
      <c r="V42" s="165">
        <v>2</v>
      </c>
      <c r="W42" s="166">
        <v>0</v>
      </c>
    </row>
    <row r="43" spans="1:23" ht="16.5" customHeight="1">
      <c r="A43" s="157">
        <v>-3.25</v>
      </c>
      <c r="B43" s="158">
        <v>0</v>
      </c>
      <c r="C43" s="159">
        <v>4</v>
      </c>
      <c r="D43" s="216" t="s">
        <v>675</v>
      </c>
      <c r="E43" s="161" t="s">
        <v>27</v>
      </c>
      <c r="F43" s="162">
        <v>8</v>
      </c>
      <c r="G43" s="163"/>
      <c r="H43" s="163">
        <v>150</v>
      </c>
      <c r="I43" s="164">
        <v>5</v>
      </c>
      <c r="J43" s="165">
        <v>6</v>
      </c>
      <c r="K43" s="166">
        <v>3.25</v>
      </c>
      <c r="L43" s="28"/>
      <c r="M43" s="157">
        <v>5</v>
      </c>
      <c r="N43" s="158">
        <v>6</v>
      </c>
      <c r="O43" s="159">
        <v>6</v>
      </c>
      <c r="P43" s="224" t="s">
        <v>43</v>
      </c>
      <c r="Q43" s="161" t="s">
        <v>31</v>
      </c>
      <c r="R43" s="162">
        <v>8</v>
      </c>
      <c r="S43" s="163">
        <v>100</v>
      </c>
      <c r="T43" s="163"/>
      <c r="U43" s="164">
        <v>1</v>
      </c>
      <c r="V43" s="165">
        <v>0</v>
      </c>
      <c r="W43" s="166">
        <v>-5</v>
      </c>
    </row>
    <row r="44" spans="1:23" ht="16.5" customHeight="1">
      <c r="A44" s="157">
        <v>-1.5</v>
      </c>
      <c r="B44" s="158">
        <v>2</v>
      </c>
      <c r="C44" s="159">
        <v>7</v>
      </c>
      <c r="D44" s="216" t="s">
        <v>478</v>
      </c>
      <c r="E44" s="161" t="s">
        <v>31</v>
      </c>
      <c r="F44" s="162">
        <v>8</v>
      </c>
      <c r="G44" s="163"/>
      <c r="H44" s="163">
        <v>90</v>
      </c>
      <c r="I44" s="164">
        <v>3</v>
      </c>
      <c r="J44" s="165">
        <v>4</v>
      </c>
      <c r="K44" s="166">
        <v>1.5</v>
      </c>
      <c r="L44" s="28"/>
      <c r="M44" s="157">
        <v>-2</v>
      </c>
      <c r="N44" s="158">
        <v>0</v>
      </c>
      <c r="O44" s="159">
        <v>2</v>
      </c>
      <c r="P44" s="216" t="s">
        <v>68</v>
      </c>
      <c r="Q44" s="161" t="s">
        <v>30</v>
      </c>
      <c r="R44" s="162">
        <v>10</v>
      </c>
      <c r="S44" s="163"/>
      <c r="T44" s="163">
        <v>180</v>
      </c>
      <c r="U44" s="164">
        <v>8</v>
      </c>
      <c r="V44" s="165">
        <v>6</v>
      </c>
      <c r="W44" s="166">
        <v>2</v>
      </c>
    </row>
    <row r="45" spans="1:23" ht="16.5" customHeight="1">
      <c r="A45" s="157">
        <v>9.25</v>
      </c>
      <c r="B45" s="158">
        <v>6</v>
      </c>
      <c r="C45" s="159">
        <v>6</v>
      </c>
      <c r="D45" s="224" t="s">
        <v>43</v>
      </c>
      <c r="E45" s="161" t="s">
        <v>23</v>
      </c>
      <c r="F45" s="162">
        <v>10</v>
      </c>
      <c r="G45" s="163">
        <v>430</v>
      </c>
      <c r="H45" s="163"/>
      <c r="I45" s="164">
        <v>8</v>
      </c>
      <c r="J45" s="165">
        <v>0</v>
      </c>
      <c r="K45" s="166">
        <v>-9.25</v>
      </c>
      <c r="L45" s="28"/>
      <c r="M45" s="157">
        <v>-1</v>
      </c>
      <c r="N45" s="158">
        <v>2</v>
      </c>
      <c r="O45" s="159">
        <v>7</v>
      </c>
      <c r="P45" s="224" t="s">
        <v>69</v>
      </c>
      <c r="Q45" s="161" t="s">
        <v>30</v>
      </c>
      <c r="R45" s="162">
        <v>9</v>
      </c>
      <c r="S45" s="163"/>
      <c r="T45" s="163">
        <v>150</v>
      </c>
      <c r="U45" s="164">
        <v>5</v>
      </c>
      <c r="V45" s="165">
        <v>4</v>
      </c>
      <c r="W45" s="166">
        <v>1</v>
      </c>
    </row>
    <row r="46" spans="1:23" s="41" customFormat="1" ht="9.75" customHeight="1">
      <c r="A46" s="29"/>
      <c r="B46" s="29"/>
      <c r="C46" s="56"/>
      <c r="D46" s="29"/>
      <c r="E46" s="29"/>
      <c r="F46" s="29"/>
      <c r="G46" s="29"/>
      <c r="H46" s="29"/>
      <c r="I46" s="56"/>
      <c r="J46" s="29"/>
      <c r="K46" s="29"/>
      <c r="L46" s="54"/>
      <c r="M46" s="29"/>
      <c r="N46" s="29"/>
      <c r="O46" s="56"/>
      <c r="P46" s="29"/>
      <c r="Q46" s="29"/>
      <c r="R46" s="29"/>
      <c r="S46" s="29"/>
      <c r="T46" s="29"/>
      <c r="U46" s="56"/>
      <c r="V46" s="29"/>
      <c r="W46" s="29"/>
    </row>
    <row r="47" spans="1:23" s="41" customFormat="1" ht="15">
      <c r="A47" s="20"/>
      <c r="B47" s="21" t="s">
        <v>5</v>
      </c>
      <c r="C47" s="22"/>
      <c r="D47" s="21"/>
      <c r="E47" s="23" t="s">
        <v>61</v>
      </c>
      <c r="F47" s="24"/>
      <c r="G47" s="25" t="s">
        <v>7</v>
      </c>
      <c r="H47" s="25"/>
      <c r="I47" s="26" t="s">
        <v>8</v>
      </c>
      <c r="J47" s="26"/>
      <c r="K47" s="27"/>
      <c r="L47" s="28">
        <v>150</v>
      </c>
      <c r="M47" s="20"/>
      <c r="N47" s="21" t="s">
        <v>5</v>
      </c>
      <c r="O47" s="22"/>
      <c r="P47" s="21"/>
      <c r="Q47" s="23" t="s">
        <v>62</v>
      </c>
      <c r="R47" s="24"/>
      <c r="S47" s="25" t="s">
        <v>7</v>
      </c>
      <c r="T47" s="25"/>
      <c r="U47" s="26" t="s">
        <v>10</v>
      </c>
      <c r="V47" s="26"/>
      <c r="W47" s="27"/>
    </row>
    <row r="48" spans="1:23" s="41" customFormat="1" ht="12.75">
      <c r="A48" s="30"/>
      <c r="B48" s="30"/>
      <c r="C48" s="31"/>
      <c r="D48" s="32"/>
      <c r="E48" s="32"/>
      <c r="F48" s="32"/>
      <c r="G48" s="33" t="s">
        <v>11</v>
      </c>
      <c r="H48" s="33"/>
      <c r="I48" s="26" t="s">
        <v>13</v>
      </c>
      <c r="J48" s="26"/>
      <c r="K48" s="27"/>
      <c r="L48" s="28">
        <v>150</v>
      </c>
      <c r="M48" s="30"/>
      <c r="N48" s="30"/>
      <c r="O48" s="31"/>
      <c r="P48" s="32"/>
      <c r="Q48" s="32"/>
      <c r="R48" s="32"/>
      <c r="S48" s="33" t="s">
        <v>11</v>
      </c>
      <c r="T48" s="268"/>
      <c r="U48" s="26" t="s">
        <v>49</v>
      </c>
      <c r="V48" s="26"/>
      <c r="W48" s="27"/>
    </row>
    <row r="49" spans="1:23" s="41" customFormat="1" ht="4.5" customHeight="1">
      <c r="A49" s="235"/>
      <c r="B49" s="236"/>
      <c r="C49" s="237"/>
      <c r="D49" s="238"/>
      <c r="E49" s="239"/>
      <c r="F49" s="240"/>
      <c r="G49" s="241"/>
      <c r="H49" s="241"/>
      <c r="I49" s="237"/>
      <c r="J49" s="236"/>
      <c r="K49" s="242"/>
      <c r="L49" s="28"/>
      <c r="M49" s="235"/>
      <c r="N49" s="236"/>
      <c r="O49" s="237"/>
      <c r="P49" s="238"/>
      <c r="Q49" s="239"/>
      <c r="R49" s="240"/>
      <c r="S49" s="241"/>
      <c r="T49" s="241"/>
      <c r="U49" s="237"/>
      <c r="V49" s="236"/>
      <c r="W49" s="242"/>
    </row>
    <row r="50" spans="1:23" s="41" customFormat="1" ht="12.75" customHeight="1">
      <c r="A50" s="243"/>
      <c r="B50" s="34"/>
      <c r="C50" s="35"/>
      <c r="D50" s="244"/>
      <c r="E50" s="245" t="s">
        <v>14</v>
      </c>
      <c r="F50" s="37" t="s">
        <v>1848</v>
      </c>
      <c r="G50" s="38"/>
      <c r="H50" s="44"/>
      <c r="I50" s="44"/>
      <c r="J50" s="34"/>
      <c r="K50" s="246"/>
      <c r="L50" s="40"/>
      <c r="M50" s="243"/>
      <c r="N50" s="34"/>
      <c r="O50" s="35"/>
      <c r="P50" s="244"/>
      <c r="Q50" s="245" t="s">
        <v>14</v>
      </c>
      <c r="R50" s="37" t="s">
        <v>746</v>
      </c>
      <c r="S50" s="38"/>
      <c r="T50" s="44"/>
      <c r="U50" s="44"/>
      <c r="V50" s="34"/>
      <c r="W50" s="246"/>
    </row>
    <row r="51" spans="1:23" s="41" customFormat="1" ht="12.75" customHeight="1">
      <c r="A51" s="243"/>
      <c r="B51" s="34"/>
      <c r="C51" s="35"/>
      <c r="D51" s="244"/>
      <c r="E51" s="247" t="s">
        <v>15</v>
      </c>
      <c r="F51" s="249" t="s">
        <v>1280</v>
      </c>
      <c r="G51" s="248"/>
      <c r="H51" s="44"/>
      <c r="I51" s="44"/>
      <c r="J51" s="34"/>
      <c r="K51" s="246"/>
      <c r="L51" s="40"/>
      <c r="M51" s="243"/>
      <c r="N51" s="34"/>
      <c r="O51" s="35"/>
      <c r="P51" s="244"/>
      <c r="Q51" s="247" t="s">
        <v>15</v>
      </c>
      <c r="R51" s="37" t="s">
        <v>573</v>
      </c>
      <c r="S51" s="248"/>
      <c r="T51" s="44"/>
      <c r="U51" s="44"/>
      <c r="V51" s="34"/>
      <c r="W51" s="246"/>
    </row>
    <row r="52" spans="1:23" s="41" customFormat="1" ht="12.75" customHeight="1">
      <c r="A52" s="243"/>
      <c r="B52" s="34"/>
      <c r="C52" s="35"/>
      <c r="D52" s="244"/>
      <c r="E52" s="247" t="s">
        <v>16</v>
      </c>
      <c r="F52" s="37" t="s">
        <v>28</v>
      </c>
      <c r="G52" s="38"/>
      <c r="H52" s="44"/>
      <c r="I52" s="44"/>
      <c r="J52" s="34"/>
      <c r="K52" s="246"/>
      <c r="L52" s="40"/>
      <c r="M52" s="243"/>
      <c r="N52" s="34"/>
      <c r="O52" s="35"/>
      <c r="P52" s="244"/>
      <c r="Q52" s="247" t="s">
        <v>16</v>
      </c>
      <c r="R52" s="37" t="s">
        <v>352</v>
      </c>
      <c r="S52" s="38"/>
      <c r="T52" s="44"/>
      <c r="U52" s="44"/>
      <c r="V52" s="34"/>
      <c r="W52" s="246"/>
    </row>
    <row r="53" spans="1:23" s="41" customFormat="1" ht="12.75" customHeight="1">
      <c r="A53" s="243"/>
      <c r="B53" s="34"/>
      <c r="C53" s="35"/>
      <c r="D53" s="244"/>
      <c r="E53" s="245" t="s">
        <v>18</v>
      </c>
      <c r="F53" s="37" t="s">
        <v>1849</v>
      </c>
      <c r="G53" s="38"/>
      <c r="H53" s="44"/>
      <c r="I53" s="44"/>
      <c r="J53" s="34"/>
      <c r="K53" s="246"/>
      <c r="L53" s="40"/>
      <c r="M53" s="243"/>
      <c r="N53" s="34"/>
      <c r="O53" s="35"/>
      <c r="P53" s="244"/>
      <c r="Q53" s="245" t="s">
        <v>18</v>
      </c>
      <c r="R53" s="37" t="s">
        <v>223</v>
      </c>
      <c r="S53" s="38"/>
      <c r="T53" s="44"/>
      <c r="U53" s="44"/>
      <c r="V53" s="34"/>
      <c r="W53" s="246"/>
    </row>
    <row r="54" spans="1:23" s="41" customFormat="1" ht="12.75" customHeight="1">
      <c r="A54" s="250" t="s">
        <v>14</v>
      </c>
      <c r="B54" s="251" t="s">
        <v>1262</v>
      </c>
      <c r="C54" s="35"/>
      <c r="D54" s="244"/>
      <c r="F54" s="38"/>
      <c r="G54" s="245" t="s">
        <v>14</v>
      </c>
      <c r="H54" s="253" t="s">
        <v>870</v>
      </c>
      <c r="I54" s="38"/>
      <c r="J54" s="248"/>
      <c r="K54" s="246"/>
      <c r="L54" s="40"/>
      <c r="M54" s="250" t="s">
        <v>14</v>
      </c>
      <c r="N54" s="251" t="s">
        <v>1610</v>
      </c>
      <c r="O54" s="35"/>
      <c r="P54" s="244"/>
      <c r="R54" s="38"/>
      <c r="S54" s="245" t="s">
        <v>14</v>
      </c>
      <c r="T54" s="253" t="s">
        <v>501</v>
      </c>
      <c r="U54" s="38"/>
      <c r="V54" s="248"/>
      <c r="W54" s="246"/>
    </row>
    <row r="55" spans="1:23" s="41" customFormat="1" ht="12.75" customHeight="1">
      <c r="A55" s="254" t="s">
        <v>15</v>
      </c>
      <c r="B55" s="251" t="s">
        <v>1753</v>
      </c>
      <c r="C55" s="47"/>
      <c r="D55" s="244"/>
      <c r="F55" s="255"/>
      <c r="G55" s="247" t="s">
        <v>15</v>
      </c>
      <c r="H55" s="253" t="s">
        <v>1850</v>
      </c>
      <c r="I55" s="38"/>
      <c r="J55" s="248"/>
      <c r="K55" s="246"/>
      <c r="L55" s="40"/>
      <c r="M55" s="254" t="s">
        <v>15</v>
      </c>
      <c r="N55" s="251" t="s">
        <v>866</v>
      </c>
      <c r="O55" s="47"/>
      <c r="P55" s="244"/>
      <c r="R55" s="255"/>
      <c r="S55" s="247" t="s">
        <v>15</v>
      </c>
      <c r="T55" s="253" t="s">
        <v>385</v>
      </c>
      <c r="U55" s="38"/>
      <c r="V55" s="248"/>
      <c r="W55" s="246"/>
    </row>
    <row r="56" spans="1:23" s="41" customFormat="1" ht="12.75" customHeight="1">
      <c r="A56" s="254" t="s">
        <v>16</v>
      </c>
      <c r="B56" s="256" t="s">
        <v>316</v>
      </c>
      <c r="C56" s="35"/>
      <c r="D56" s="244"/>
      <c r="F56" s="255"/>
      <c r="G56" s="247" t="s">
        <v>16</v>
      </c>
      <c r="H56" s="253" t="s">
        <v>946</v>
      </c>
      <c r="I56" s="38"/>
      <c r="J56" s="38"/>
      <c r="K56" s="246"/>
      <c r="L56" s="40"/>
      <c r="M56" s="254" t="s">
        <v>16</v>
      </c>
      <c r="N56" s="251" t="s">
        <v>284</v>
      </c>
      <c r="O56" s="35"/>
      <c r="P56" s="244"/>
      <c r="R56" s="255"/>
      <c r="S56" s="247" t="s">
        <v>16</v>
      </c>
      <c r="T56" s="253" t="s">
        <v>171</v>
      </c>
      <c r="U56" s="38"/>
      <c r="V56" s="38"/>
      <c r="W56" s="246"/>
    </row>
    <row r="57" spans="1:23" s="41" customFormat="1" ht="12.75" customHeight="1">
      <c r="A57" s="250" t="s">
        <v>18</v>
      </c>
      <c r="B57" s="251" t="s">
        <v>1385</v>
      </c>
      <c r="C57" s="47"/>
      <c r="D57" s="244"/>
      <c r="F57" s="38"/>
      <c r="G57" s="245" t="s">
        <v>18</v>
      </c>
      <c r="H57" s="253" t="s">
        <v>87</v>
      </c>
      <c r="I57" s="110"/>
      <c r="J57" s="124" t="s">
        <v>154</v>
      </c>
      <c r="K57" s="112"/>
      <c r="L57" s="40"/>
      <c r="M57" s="250" t="s">
        <v>18</v>
      </c>
      <c r="N57" s="251" t="s">
        <v>406</v>
      </c>
      <c r="O57" s="47"/>
      <c r="P57" s="244"/>
      <c r="R57" s="38"/>
      <c r="S57" s="245" t="s">
        <v>18</v>
      </c>
      <c r="T57" s="253" t="s">
        <v>1851</v>
      </c>
      <c r="U57" s="110"/>
      <c r="V57" s="124" t="s">
        <v>154</v>
      </c>
      <c r="W57" s="112"/>
    </row>
    <row r="58" spans="1:23" s="41" customFormat="1" ht="12.75" customHeight="1">
      <c r="A58" s="257"/>
      <c r="B58" s="47"/>
      <c r="C58" s="245"/>
      <c r="D58" s="244"/>
      <c r="E58" s="245" t="s">
        <v>14</v>
      </c>
      <c r="F58" s="249" t="s">
        <v>1146</v>
      </c>
      <c r="G58" s="38"/>
      <c r="H58" s="258"/>
      <c r="I58" s="128" t="s">
        <v>23</v>
      </c>
      <c r="J58" s="129" t="s">
        <v>1852</v>
      </c>
      <c r="K58" s="112"/>
      <c r="L58" s="40"/>
      <c r="M58" s="257"/>
      <c r="N58" s="47"/>
      <c r="O58" s="245"/>
      <c r="P58" s="244"/>
      <c r="Q58" s="245" t="s">
        <v>14</v>
      </c>
      <c r="R58" s="37" t="s">
        <v>1189</v>
      </c>
      <c r="S58" s="38"/>
      <c r="T58" s="258"/>
      <c r="U58" s="128" t="s">
        <v>23</v>
      </c>
      <c r="V58" s="129" t="s">
        <v>1853</v>
      </c>
      <c r="W58" s="112"/>
    </row>
    <row r="59" spans="1:23" s="41" customFormat="1" ht="12.75" customHeight="1">
      <c r="A59" s="243"/>
      <c r="B59" s="130" t="s">
        <v>25</v>
      </c>
      <c r="C59" s="35"/>
      <c r="D59" s="244"/>
      <c r="E59" s="247" t="s">
        <v>15</v>
      </c>
      <c r="F59" s="37" t="s">
        <v>102</v>
      </c>
      <c r="G59" s="38"/>
      <c r="H59" s="44"/>
      <c r="I59" s="128" t="s">
        <v>27</v>
      </c>
      <c r="J59" s="131" t="s">
        <v>1852</v>
      </c>
      <c r="K59" s="112"/>
      <c r="L59" s="40"/>
      <c r="M59" s="243"/>
      <c r="N59" s="130" t="s">
        <v>25</v>
      </c>
      <c r="O59" s="35"/>
      <c r="P59" s="244"/>
      <c r="Q59" s="247" t="s">
        <v>15</v>
      </c>
      <c r="R59" s="37" t="s">
        <v>1022</v>
      </c>
      <c r="S59" s="38"/>
      <c r="T59" s="44"/>
      <c r="U59" s="128" t="s">
        <v>27</v>
      </c>
      <c r="V59" s="131" t="s">
        <v>1853</v>
      </c>
      <c r="W59" s="112"/>
    </row>
    <row r="60" spans="1:23" s="41" customFormat="1" ht="12.75" customHeight="1">
      <c r="A60" s="243"/>
      <c r="B60" s="130" t="s">
        <v>1129</v>
      </c>
      <c r="C60" s="35"/>
      <c r="D60" s="244"/>
      <c r="E60" s="247" t="s">
        <v>16</v>
      </c>
      <c r="F60" s="37" t="s">
        <v>1854</v>
      </c>
      <c r="G60" s="248"/>
      <c r="H60" s="44"/>
      <c r="I60" s="128" t="s">
        <v>30</v>
      </c>
      <c r="J60" s="131" t="s">
        <v>1855</v>
      </c>
      <c r="K60" s="112"/>
      <c r="L60" s="40"/>
      <c r="M60" s="243"/>
      <c r="N60" s="130" t="s">
        <v>335</v>
      </c>
      <c r="O60" s="35"/>
      <c r="P60" s="244"/>
      <c r="Q60" s="247" t="s">
        <v>16</v>
      </c>
      <c r="R60" s="37" t="s">
        <v>1078</v>
      </c>
      <c r="S60" s="248"/>
      <c r="T60" s="44"/>
      <c r="U60" s="128" t="s">
        <v>30</v>
      </c>
      <c r="V60" s="131" t="s">
        <v>1856</v>
      </c>
      <c r="W60" s="112"/>
    </row>
    <row r="61" spans="1:23" s="41" customFormat="1" ht="12.75" customHeight="1">
      <c r="A61" s="259"/>
      <c r="B61" s="45"/>
      <c r="C61" s="45"/>
      <c r="D61" s="244"/>
      <c r="E61" s="245" t="s">
        <v>18</v>
      </c>
      <c r="F61" s="251" t="s">
        <v>245</v>
      </c>
      <c r="G61" s="45"/>
      <c r="H61" s="45"/>
      <c r="I61" s="134" t="s">
        <v>31</v>
      </c>
      <c r="J61" s="131" t="s">
        <v>1855</v>
      </c>
      <c r="K61" s="135"/>
      <c r="L61" s="48"/>
      <c r="M61" s="259"/>
      <c r="N61" s="45"/>
      <c r="O61" s="45"/>
      <c r="P61" s="244"/>
      <c r="Q61" s="245" t="s">
        <v>18</v>
      </c>
      <c r="R61" s="251" t="s">
        <v>1857</v>
      </c>
      <c r="S61" s="45"/>
      <c r="T61" s="45"/>
      <c r="U61" s="134" t="s">
        <v>31</v>
      </c>
      <c r="V61" s="131" t="s">
        <v>1858</v>
      </c>
      <c r="W61" s="135"/>
    </row>
    <row r="62" spans="1:23" ht="4.5" customHeight="1">
      <c r="A62" s="260"/>
      <c r="B62" s="261"/>
      <c r="C62" s="262"/>
      <c r="D62" s="263"/>
      <c r="E62" s="264"/>
      <c r="F62" s="265"/>
      <c r="G62" s="266"/>
      <c r="H62" s="266"/>
      <c r="I62" s="262"/>
      <c r="J62" s="261"/>
      <c r="K62" s="267"/>
      <c r="M62" s="260"/>
      <c r="N62" s="261"/>
      <c r="O62" s="262"/>
      <c r="P62" s="263"/>
      <c r="Q62" s="264"/>
      <c r="R62" s="265"/>
      <c r="S62" s="266"/>
      <c r="T62" s="266"/>
      <c r="U62" s="262"/>
      <c r="V62" s="261"/>
      <c r="W62" s="267"/>
    </row>
    <row r="63" spans="1:23" ht="12.75" customHeight="1">
      <c r="A63" s="146"/>
      <c r="B63" s="146" t="s">
        <v>32</v>
      </c>
      <c r="C63" s="147"/>
      <c r="D63" s="148" t="s">
        <v>33</v>
      </c>
      <c r="E63" s="148" t="s">
        <v>34</v>
      </c>
      <c r="F63" s="148" t="s">
        <v>35</v>
      </c>
      <c r="G63" s="149" t="s">
        <v>36</v>
      </c>
      <c r="H63" s="150"/>
      <c r="I63" s="147" t="s">
        <v>37</v>
      </c>
      <c r="J63" s="148" t="s">
        <v>32</v>
      </c>
      <c r="K63" s="146" t="s">
        <v>38</v>
      </c>
      <c r="L63" s="28">
        <v>150</v>
      </c>
      <c r="M63" s="146"/>
      <c r="N63" s="146" t="s">
        <v>32</v>
      </c>
      <c r="O63" s="147"/>
      <c r="P63" s="148" t="s">
        <v>33</v>
      </c>
      <c r="Q63" s="148" t="s">
        <v>34</v>
      </c>
      <c r="R63" s="148" t="s">
        <v>35</v>
      </c>
      <c r="S63" s="149" t="s">
        <v>36</v>
      </c>
      <c r="T63" s="150"/>
      <c r="U63" s="147" t="s">
        <v>37</v>
      </c>
      <c r="V63" s="148" t="s">
        <v>32</v>
      </c>
      <c r="W63" s="146" t="s">
        <v>38</v>
      </c>
    </row>
    <row r="64" spans="1:23" ht="12.75">
      <c r="A64" s="152" t="s">
        <v>38</v>
      </c>
      <c r="B64" s="213" t="s">
        <v>39</v>
      </c>
      <c r="C64" s="214" t="s">
        <v>40</v>
      </c>
      <c r="D64" s="215" t="s">
        <v>41</v>
      </c>
      <c r="E64" s="215" t="s">
        <v>42</v>
      </c>
      <c r="F64" s="215"/>
      <c r="G64" s="155" t="s">
        <v>40</v>
      </c>
      <c r="H64" s="155" t="s">
        <v>37</v>
      </c>
      <c r="I64" s="153"/>
      <c r="J64" s="152" t="s">
        <v>39</v>
      </c>
      <c r="K64" s="152"/>
      <c r="L64" s="28">
        <v>150</v>
      </c>
      <c r="M64" s="152" t="s">
        <v>38</v>
      </c>
      <c r="N64" s="213" t="s">
        <v>39</v>
      </c>
      <c r="O64" s="214" t="s">
        <v>40</v>
      </c>
      <c r="P64" s="215" t="s">
        <v>41</v>
      </c>
      <c r="Q64" s="215" t="s">
        <v>42</v>
      </c>
      <c r="R64" s="215"/>
      <c r="S64" s="155" t="s">
        <v>40</v>
      </c>
      <c r="T64" s="155" t="s">
        <v>37</v>
      </c>
      <c r="U64" s="153"/>
      <c r="V64" s="152" t="s">
        <v>39</v>
      </c>
      <c r="W64" s="152"/>
    </row>
    <row r="65" spans="1:23" ht="16.5" customHeight="1">
      <c r="A65" s="157">
        <v>0.5</v>
      </c>
      <c r="B65" s="158">
        <v>6</v>
      </c>
      <c r="C65" s="159">
        <v>3</v>
      </c>
      <c r="D65" s="216" t="s">
        <v>303</v>
      </c>
      <c r="E65" s="161" t="s">
        <v>30</v>
      </c>
      <c r="F65" s="162">
        <v>10</v>
      </c>
      <c r="G65" s="163"/>
      <c r="H65" s="163">
        <v>420</v>
      </c>
      <c r="I65" s="164">
        <v>4</v>
      </c>
      <c r="J65" s="165">
        <v>0</v>
      </c>
      <c r="K65" s="166">
        <v>-0.5</v>
      </c>
      <c r="L65" s="28"/>
      <c r="M65" s="157">
        <v>-2.875</v>
      </c>
      <c r="N65" s="158">
        <v>0</v>
      </c>
      <c r="O65" s="159">
        <v>3</v>
      </c>
      <c r="P65" s="216" t="s">
        <v>340</v>
      </c>
      <c r="Q65" s="161" t="s">
        <v>30</v>
      </c>
      <c r="R65" s="162">
        <v>9</v>
      </c>
      <c r="S65" s="163"/>
      <c r="T65" s="163">
        <v>140</v>
      </c>
      <c r="U65" s="164">
        <v>4</v>
      </c>
      <c r="V65" s="165">
        <v>6</v>
      </c>
      <c r="W65" s="166">
        <v>2.875</v>
      </c>
    </row>
    <row r="66" spans="1:23" ht="16.5" customHeight="1">
      <c r="A66" s="157">
        <v>-0.5</v>
      </c>
      <c r="B66" s="158">
        <v>1</v>
      </c>
      <c r="C66" s="159">
        <v>6</v>
      </c>
      <c r="D66" s="216" t="s">
        <v>303</v>
      </c>
      <c r="E66" s="161" t="s">
        <v>30</v>
      </c>
      <c r="F66" s="162">
        <v>11</v>
      </c>
      <c r="G66" s="163"/>
      <c r="H66" s="163">
        <v>450</v>
      </c>
      <c r="I66" s="164">
        <v>1</v>
      </c>
      <c r="J66" s="165">
        <v>5</v>
      </c>
      <c r="K66" s="166">
        <v>0.5</v>
      </c>
      <c r="L66" s="28"/>
      <c r="M66" s="166">
        <v>1</v>
      </c>
      <c r="N66" s="158">
        <v>4</v>
      </c>
      <c r="O66" s="159">
        <v>6</v>
      </c>
      <c r="P66" s="224"/>
      <c r="Q66" s="161" t="s">
        <v>1859</v>
      </c>
      <c r="R66" s="162"/>
      <c r="S66" s="163">
        <v>0</v>
      </c>
      <c r="T66" s="163">
        <v>0</v>
      </c>
      <c r="U66" s="164">
        <v>1</v>
      </c>
      <c r="V66" s="165">
        <v>2</v>
      </c>
      <c r="W66" s="166">
        <v>-1</v>
      </c>
    </row>
    <row r="67" spans="1:23" ht="16.5" customHeight="1">
      <c r="A67" s="157">
        <v>0.5</v>
      </c>
      <c r="B67" s="158">
        <v>4</v>
      </c>
      <c r="C67" s="159">
        <v>2</v>
      </c>
      <c r="D67" s="216" t="s">
        <v>43</v>
      </c>
      <c r="E67" s="161" t="s">
        <v>30</v>
      </c>
      <c r="F67" s="162">
        <v>10</v>
      </c>
      <c r="G67" s="163"/>
      <c r="H67" s="163">
        <v>430</v>
      </c>
      <c r="I67" s="164">
        <v>8</v>
      </c>
      <c r="J67" s="165">
        <v>2</v>
      </c>
      <c r="K67" s="166">
        <v>-0.5</v>
      </c>
      <c r="L67" s="28"/>
      <c r="M67" s="157">
        <v>-2</v>
      </c>
      <c r="N67" s="158">
        <v>2</v>
      </c>
      <c r="O67" s="159">
        <v>2</v>
      </c>
      <c r="P67" s="216" t="s">
        <v>68</v>
      </c>
      <c r="Q67" s="161" t="s">
        <v>30</v>
      </c>
      <c r="R67" s="162">
        <v>8</v>
      </c>
      <c r="S67" s="163"/>
      <c r="T67" s="163">
        <v>120</v>
      </c>
      <c r="U67" s="164">
        <v>8</v>
      </c>
      <c r="V67" s="165">
        <v>4</v>
      </c>
      <c r="W67" s="166">
        <v>2</v>
      </c>
    </row>
    <row r="68" spans="1:23" ht="16.5" customHeight="1">
      <c r="A68" s="157">
        <v>-0.5</v>
      </c>
      <c r="B68" s="158">
        <v>1</v>
      </c>
      <c r="C68" s="159">
        <v>7</v>
      </c>
      <c r="D68" s="216" t="s">
        <v>303</v>
      </c>
      <c r="E68" s="161" t="s">
        <v>30</v>
      </c>
      <c r="F68" s="162">
        <v>11</v>
      </c>
      <c r="G68" s="163"/>
      <c r="H68" s="163">
        <v>450</v>
      </c>
      <c r="I68" s="164">
        <v>5</v>
      </c>
      <c r="J68" s="165">
        <v>5</v>
      </c>
      <c r="K68" s="166">
        <v>0.5</v>
      </c>
      <c r="L68" s="28"/>
      <c r="M68" s="157">
        <v>5.875</v>
      </c>
      <c r="N68" s="158">
        <v>6</v>
      </c>
      <c r="O68" s="159">
        <v>7</v>
      </c>
      <c r="P68" s="224" t="s">
        <v>43</v>
      </c>
      <c r="Q68" s="161" t="s">
        <v>30</v>
      </c>
      <c r="R68" s="162">
        <v>7</v>
      </c>
      <c r="S68" s="163">
        <v>200</v>
      </c>
      <c r="T68" s="163"/>
      <c r="U68" s="164">
        <v>5</v>
      </c>
      <c r="V68" s="165">
        <v>0</v>
      </c>
      <c r="W68" s="166">
        <v>-5.875</v>
      </c>
    </row>
    <row r="69" spans="1:23" s="41" customFormat="1" ht="30" customHeight="1">
      <c r="A69" s="29"/>
      <c r="B69" s="29"/>
      <c r="C69" s="56"/>
      <c r="D69" s="29"/>
      <c r="E69" s="29"/>
      <c r="F69" s="29"/>
      <c r="G69" s="29"/>
      <c r="H69" s="29"/>
      <c r="I69" s="56"/>
      <c r="J69" s="29"/>
      <c r="K69" s="29"/>
      <c r="L69" s="54"/>
      <c r="M69" s="29"/>
      <c r="N69" s="29"/>
      <c r="O69" s="56"/>
      <c r="P69" s="29"/>
      <c r="Q69" s="29"/>
      <c r="R69" s="29"/>
      <c r="S69" s="29"/>
      <c r="T69" s="29"/>
      <c r="U69" s="56"/>
      <c r="V69" s="29"/>
      <c r="W69" s="29"/>
    </row>
    <row r="70" spans="1:23" s="41" customFormat="1" ht="15">
      <c r="A70" s="20"/>
      <c r="B70" s="21" t="s">
        <v>5</v>
      </c>
      <c r="C70" s="22"/>
      <c r="D70" s="21"/>
      <c r="E70" s="23" t="s">
        <v>71</v>
      </c>
      <c r="F70" s="24"/>
      <c r="G70" s="25" t="s">
        <v>7</v>
      </c>
      <c r="H70" s="25"/>
      <c r="I70" s="26" t="s">
        <v>46</v>
      </c>
      <c r="J70" s="26"/>
      <c r="K70" s="27"/>
      <c r="L70" s="28">
        <v>150</v>
      </c>
      <c r="M70" s="20"/>
      <c r="N70" s="21" t="s">
        <v>5</v>
      </c>
      <c r="O70" s="22"/>
      <c r="P70" s="21"/>
      <c r="Q70" s="23" t="s">
        <v>72</v>
      </c>
      <c r="R70" s="24"/>
      <c r="S70" s="25" t="s">
        <v>7</v>
      </c>
      <c r="T70" s="25"/>
      <c r="U70" s="26" t="s">
        <v>48</v>
      </c>
      <c r="V70" s="26"/>
      <c r="W70" s="27"/>
    </row>
    <row r="71" spans="1:23" s="41" customFormat="1" ht="12.75">
      <c r="A71" s="30"/>
      <c r="B71" s="30"/>
      <c r="C71" s="31"/>
      <c r="D71" s="32"/>
      <c r="E71" s="32"/>
      <c r="F71" s="32"/>
      <c r="G71" s="33" t="s">
        <v>11</v>
      </c>
      <c r="H71" s="33"/>
      <c r="I71" s="26" t="s">
        <v>50</v>
      </c>
      <c r="J71" s="26"/>
      <c r="K71" s="27"/>
      <c r="L71" s="28">
        <v>150</v>
      </c>
      <c r="M71" s="30"/>
      <c r="N71" s="30"/>
      <c r="O71" s="31"/>
      <c r="P71" s="32"/>
      <c r="Q71" s="32"/>
      <c r="R71" s="32"/>
      <c r="S71" s="33" t="s">
        <v>11</v>
      </c>
      <c r="T71" s="33"/>
      <c r="U71" s="26" t="s">
        <v>12</v>
      </c>
      <c r="V71" s="26"/>
      <c r="W71" s="27"/>
    </row>
    <row r="72" spans="1:23" s="41" customFormat="1" ht="4.5" customHeight="1">
      <c r="A72" s="235"/>
      <c r="B72" s="236"/>
      <c r="C72" s="237"/>
      <c r="D72" s="238"/>
      <c r="E72" s="239"/>
      <c r="F72" s="240"/>
      <c r="G72" s="241"/>
      <c r="H72" s="241"/>
      <c r="I72" s="237"/>
      <c r="J72" s="236"/>
      <c r="K72" s="242"/>
      <c r="L72" s="28"/>
      <c r="M72" s="235"/>
      <c r="N72" s="236"/>
      <c r="O72" s="237"/>
      <c r="P72" s="238"/>
      <c r="Q72" s="239"/>
      <c r="R72" s="240"/>
      <c r="S72" s="241"/>
      <c r="T72" s="241"/>
      <c r="U72" s="237"/>
      <c r="V72" s="236"/>
      <c r="W72" s="242"/>
    </row>
    <row r="73" spans="1:23" s="41" customFormat="1" ht="12.75" customHeight="1">
      <c r="A73" s="243"/>
      <c r="B73" s="34"/>
      <c r="C73" s="35"/>
      <c r="D73" s="244"/>
      <c r="E73" s="245" t="s">
        <v>14</v>
      </c>
      <c r="F73" s="249" t="s">
        <v>344</v>
      </c>
      <c r="G73" s="38"/>
      <c r="H73" s="44"/>
      <c r="I73" s="44"/>
      <c r="J73" s="34"/>
      <c r="K73" s="246"/>
      <c r="L73" s="40"/>
      <c r="M73" s="243"/>
      <c r="N73" s="34"/>
      <c r="O73" s="35"/>
      <c r="P73" s="244"/>
      <c r="Q73" s="245" t="s">
        <v>14</v>
      </c>
      <c r="R73" s="249" t="s">
        <v>1126</v>
      </c>
      <c r="S73" s="38"/>
      <c r="T73" s="44"/>
      <c r="U73" s="44"/>
      <c r="V73" s="34"/>
      <c r="W73" s="246"/>
    </row>
    <row r="74" spans="1:23" s="41" customFormat="1" ht="12.75" customHeight="1">
      <c r="A74" s="243"/>
      <c r="B74" s="34"/>
      <c r="C74" s="35"/>
      <c r="D74" s="244"/>
      <c r="E74" s="247" t="s">
        <v>15</v>
      </c>
      <c r="F74" s="249" t="s">
        <v>766</v>
      </c>
      <c r="G74" s="248"/>
      <c r="H74" s="44"/>
      <c r="I74" s="44"/>
      <c r="J74" s="34"/>
      <c r="K74" s="246"/>
      <c r="L74" s="40"/>
      <c r="M74" s="243"/>
      <c r="N74" s="34"/>
      <c r="O74" s="35"/>
      <c r="P74" s="244"/>
      <c r="Q74" s="247" t="s">
        <v>15</v>
      </c>
      <c r="R74" s="249" t="s">
        <v>186</v>
      </c>
      <c r="S74" s="248"/>
      <c r="T74" s="44"/>
      <c r="U74" s="44"/>
      <c r="V74" s="34"/>
      <c r="W74" s="246"/>
    </row>
    <row r="75" spans="1:23" s="41" customFormat="1" ht="12.75" customHeight="1">
      <c r="A75" s="243"/>
      <c r="B75" s="34"/>
      <c r="C75" s="35"/>
      <c r="D75" s="244"/>
      <c r="E75" s="247" t="s">
        <v>16</v>
      </c>
      <c r="F75" s="37" t="s">
        <v>583</v>
      </c>
      <c r="G75" s="38"/>
      <c r="H75" s="44"/>
      <c r="I75" s="44"/>
      <c r="J75" s="34"/>
      <c r="K75" s="246"/>
      <c r="L75" s="40"/>
      <c r="M75" s="243"/>
      <c r="N75" s="34"/>
      <c r="O75" s="35"/>
      <c r="P75" s="244"/>
      <c r="Q75" s="247" t="s">
        <v>16</v>
      </c>
      <c r="R75" s="37" t="s">
        <v>1860</v>
      </c>
      <c r="S75" s="38"/>
      <c r="T75" s="44"/>
      <c r="U75" s="44"/>
      <c r="V75" s="34"/>
      <c r="W75" s="246"/>
    </row>
    <row r="76" spans="1:23" s="41" customFormat="1" ht="12.75" customHeight="1">
      <c r="A76" s="243"/>
      <c r="B76" s="34"/>
      <c r="C76" s="35"/>
      <c r="D76" s="244"/>
      <c r="E76" s="245" t="s">
        <v>18</v>
      </c>
      <c r="F76" s="37" t="s">
        <v>1861</v>
      </c>
      <c r="G76" s="38"/>
      <c r="H76" s="44"/>
      <c r="I76" s="44"/>
      <c r="J76" s="34"/>
      <c r="K76" s="246"/>
      <c r="L76" s="40"/>
      <c r="M76" s="243"/>
      <c r="N76" s="34"/>
      <c r="O76" s="35"/>
      <c r="P76" s="244"/>
      <c r="Q76" s="245" t="s">
        <v>18</v>
      </c>
      <c r="R76" s="37" t="s">
        <v>327</v>
      </c>
      <c r="S76" s="38"/>
      <c r="T76" s="44"/>
      <c r="U76" s="44"/>
      <c r="V76" s="34"/>
      <c r="W76" s="246"/>
    </row>
    <row r="77" spans="1:23" s="41" customFormat="1" ht="12.75" customHeight="1">
      <c r="A77" s="250" t="s">
        <v>14</v>
      </c>
      <c r="B77" s="251" t="s">
        <v>327</v>
      </c>
      <c r="C77" s="35"/>
      <c r="D77" s="244"/>
      <c r="F77" s="38"/>
      <c r="G77" s="245" t="s">
        <v>14</v>
      </c>
      <c r="H77" s="253" t="s">
        <v>1862</v>
      </c>
      <c r="I77" s="38"/>
      <c r="J77" s="248"/>
      <c r="K77" s="246"/>
      <c r="L77" s="40"/>
      <c r="M77" s="250" t="s">
        <v>14</v>
      </c>
      <c r="N77" s="251" t="s">
        <v>67</v>
      </c>
      <c r="O77" s="35"/>
      <c r="P77" s="244"/>
      <c r="R77" s="38"/>
      <c r="S77" s="245" t="s">
        <v>14</v>
      </c>
      <c r="T77" s="253" t="s">
        <v>1863</v>
      </c>
      <c r="U77" s="38"/>
      <c r="V77" s="248"/>
      <c r="W77" s="246"/>
    </row>
    <row r="78" spans="1:23" s="41" customFormat="1" ht="12.75" customHeight="1">
      <c r="A78" s="254" t="s">
        <v>15</v>
      </c>
      <c r="B78" s="251" t="s">
        <v>1098</v>
      </c>
      <c r="C78" s="47"/>
      <c r="D78" s="244"/>
      <c r="F78" s="255"/>
      <c r="G78" s="247" t="s">
        <v>15</v>
      </c>
      <c r="H78" s="253" t="s">
        <v>1022</v>
      </c>
      <c r="I78" s="38"/>
      <c r="J78" s="248"/>
      <c r="K78" s="246"/>
      <c r="L78" s="40"/>
      <c r="M78" s="254" t="s">
        <v>15</v>
      </c>
      <c r="N78" s="251" t="s">
        <v>1864</v>
      </c>
      <c r="O78" s="47"/>
      <c r="P78" s="244"/>
      <c r="R78" s="255"/>
      <c r="S78" s="247" t="s">
        <v>15</v>
      </c>
      <c r="T78" s="253" t="s">
        <v>774</v>
      </c>
      <c r="U78" s="38"/>
      <c r="V78" s="248"/>
      <c r="W78" s="246"/>
    </row>
    <row r="79" spans="1:23" s="41" customFormat="1" ht="12.75" customHeight="1">
      <c r="A79" s="254" t="s">
        <v>16</v>
      </c>
      <c r="B79" s="251" t="s">
        <v>1865</v>
      </c>
      <c r="C79" s="35"/>
      <c r="D79" s="244"/>
      <c r="F79" s="255"/>
      <c r="G79" s="247" t="s">
        <v>16</v>
      </c>
      <c r="H79" s="253" t="s">
        <v>1405</v>
      </c>
      <c r="I79" s="38"/>
      <c r="J79" s="38"/>
      <c r="K79" s="246"/>
      <c r="L79" s="40"/>
      <c r="M79" s="254" t="s">
        <v>16</v>
      </c>
      <c r="N79" s="251" t="s">
        <v>460</v>
      </c>
      <c r="O79" s="35"/>
      <c r="P79" s="244"/>
      <c r="R79" s="255"/>
      <c r="S79" s="247" t="s">
        <v>16</v>
      </c>
      <c r="T79" s="253" t="s">
        <v>12</v>
      </c>
      <c r="U79" s="38"/>
      <c r="V79" s="38"/>
      <c r="W79" s="246"/>
    </row>
    <row r="80" spans="1:23" s="41" customFormat="1" ht="12.75" customHeight="1">
      <c r="A80" s="250" t="s">
        <v>18</v>
      </c>
      <c r="B80" s="251" t="s">
        <v>52</v>
      </c>
      <c r="C80" s="47"/>
      <c r="D80" s="244"/>
      <c r="F80" s="38"/>
      <c r="G80" s="245" t="s">
        <v>18</v>
      </c>
      <c r="H80" s="253" t="s">
        <v>28</v>
      </c>
      <c r="I80" s="110"/>
      <c r="J80" s="124" t="s">
        <v>154</v>
      </c>
      <c r="K80" s="112"/>
      <c r="L80" s="40"/>
      <c r="M80" s="250" t="s">
        <v>18</v>
      </c>
      <c r="N80" s="251" t="s">
        <v>1866</v>
      </c>
      <c r="O80" s="47"/>
      <c r="P80" s="244"/>
      <c r="R80" s="38"/>
      <c r="S80" s="245" t="s">
        <v>18</v>
      </c>
      <c r="T80" s="253" t="s">
        <v>1867</v>
      </c>
      <c r="U80" s="110"/>
      <c r="V80" s="124" t="s">
        <v>154</v>
      </c>
      <c r="W80" s="112"/>
    </row>
    <row r="81" spans="1:23" s="41" customFormat="1" ht="12.75" customHeight="1">
      <c r="A81" s="257"/>
      <c r="B81" s="47"/>
      <c r="C81" s="245"/>
      <c r="D81" s="244"/>
      <c r="E81" s="245" t="s">
        <v>14</v>
      </c>
      <c r="F81" s="37" t="s">
        <v>616</v>
      </c>
      <c r="G81" s="38"/>
      <c r="H81" s="258"/>
      <c r="I81" s="128" t="s">
        <v>23</v>
      </c>
      <c r="J81" s="129" t="s">
        <v>1868</v>
      </c>
      <c r="K81" s="112"/>
      <c r="L81" s="40"/>
      <c r="M81" s="257"/>
      <c r="N81" s="47"/>
      <c r="O81" s="245"/>
      <c r="P81" s="244"/>
      <c r="Q81" s="245" t="s">
        <v>14</v>
      </c>
      <c r="R81" s="37" t="s">
        <v>200</v>
      </c>
      <c r="S81" s="38"/>
      <c r="T81" s="258"/>
      <c r="U81" s="128" t="s">
        <v>23</v>
      </c>
      <c r="V81" s="129" t="s">
        <v>1869</v>
      </c>
      <c r="W81" s="112"/>
    </row>
    <row r="82" spans="1:23" s="41" customFormat="1" ht="12.75" customHeight="1">
      <c r="A82" s="243"/>
      <c r="B82" s="130" t="s">
        <v>25</v>
      </c>
      <c r="C82" s="35"/>
      <c r="D82" s="244"/>
      <c r="E82" s="247" t="s">
        <v>15</v>
      </c>
      <c r="F82" s="37" t="s">
        <v>223</v>
      </c>
      <c r="G82" s="38"/>
      <c r="H82" s="44"/>
      <c r="I82" s="128" t="s">
        <v>27</v>
      </c>
      <c r="J82" s="131" t="s">
        <v>1868</v>
      </c>
      <c r="K82" s="112"/>
      <c r="L82" s="40"/>
      <c r="M82" s="243"/>
      <c r="N82" s="130" t="s">
        <v>25</v>
      </c>
      <c r="O82" s="35"/>
      <c r="P82" s="244"/>
      <c r="Q82" s="247" t="s">
        <v>15</v>
      </c>
      <c r="R82" s="37" t="s">
        <v>1870</v>
      </c>
      <c r="S82" s="38"/>
      <c r="T82" s="44"/>
      <c r="U82" s="128" t="s">
        <v>27</v>
      </c>
      <c r="V82" s="131" t="s">
        <v>1869</v>
      </c>
      <c r="W82" s="112"/>
    </row>
    <row r="83" spans="1:23" s="41" customFormat="1" ht="12.75" customHeight="1">
      <c r="A83" s="243"/>
      <c r="B83" s="130" t="s">
        <v>1871</v>
      </c>
      <c r="C83" s="35"/>
      <c r="D83" s="244"/>
      <c r="E83" s="247" t="s">
        <v>16</v>
      </c>
      <c r="F83" s="37" t="s">
        <v>214</v>
      </c>
      <c r="G83" s="248"/>
      <c r="H83" s="44"/>
      <c r="I83" s="128" t="s">
        <v>30</v>
      </c>
      <c r="J83" s="131" t="s">
        <v>1872</v>
      </c>
      <c r="K83" s="112"/>
      <c r="L83" s="40"/>
      <c r="M83" s="243"/>
      <c r="N83" s="130" t="s">
        <v>163</v>
      </c>
      <c r="O83" s="35"/>
      <c r="P83" s="244"/>
      <c r="Q83" s="247" t="s">
        <v>16</v>
      </c>
      <c r="R83" s="37" t="s">
        <v>1873</v>
      </c>
      <c r="S83" s="248"/>
      <c r="T83" s="44"/>
      <c r="U83" s="128" t="s">
        <v>30</v>
      </c>
      <c r="V83" s="131" t="s">
        <v>1874</v>
      </c>
      <c r="W83" s="112"/>
    </row>
    <row r="84" spans="1:23" s="41" customFormat="1" ht="12.75" customHeight="1">
      <c r="A84" s="259"/>
      <c r="B84" s="45"/>
      <c r="C84" s="45"/>
      <c r="D84" s="244"/>
      <c r="E84" s="245" t="s">
        <v>18</v>
      </c>
      <c r="F84" s="251" t="s">
        <v>1875</v>
      </c>
      <c r="G84" s="45"/>
      <c r="H84" s="45"/>
      <c r="I84" s="134" t="s">
        <v>31</v>
      </c>
      <c r="J84" s="131" t="s">
        <v>1872</v>
      </c>
      <c r="K84" s="135"/>
      <c r="L84" s="48"/>
      <c r="M84" s="259"/>
      <c r="N84" s="45"/>
      <c r="O84" s="45"/>
      <c r="P84" s="244"/>
      <c r="Q84" s="245" t="s">
        <v>18</v>
      </c>
      <c r="R84" s="251" t="s">
        <v>1076</v>
      </c>
      <c r="S84" s="45"/>
      <c r="T84" s="45"/>
      <c r="U84" s="134" t="s">
        <v>31</v>
      </c>
      <c r="V84" s="131" t="s">
        <v>1874</v>
      </c>
      <c r="W84" s="135"/>
    </row>
    <row r="85" spans="1:23" ht="4.5" customHeight="1">
      <c r="A85" s="260"/>
      <c r="B85" s="261"/>
      <c r="C85" s="262"/>
      <c r="D85" s="263"/>
      <c r="E85" s="264"/>
      <c r="F85" s="265"/>
      <c r="G85" s="266"/>
      <c r="H85" s="266"/>
      <c r="I85" s="262"/>
      <c r="J85" s="261"/>
      <c r="K85" s="267"/>
      <c r="M85" s="260"/>
      <c r="N85" s="261"/>
      <c r="O85" s="262"/>
      <c r="P85" s="263"/>
      <c r="Q85" s="264"/>
      <c r="R85" s="265"/>
      <c r="S85" s="266"/>
      <c r="T85" s="266"/>
      <c r="U85" s="262"/>
      <c r="V85" s="261"/>
      <c r="W85" s="267"/>
    </row>
    <row r="86" spans="1:23" ht="12.75" customHeight="1">
      <c r="A86" s="146"/>
      <c r="B86" s="146" t="s">
        <v>32</v>
      </c>
      <c r="C86" s="147"/>
      <c r="D86" s="148" t="s">
        <v>33</v>
      </c>
      <c r="E86" s="148" t="s">
        <v>34</v>
      </c>
      <c r="F86" s="148" t="s">
        <v>35</v>
      </c>
      <c r="G86" s="149" t="s">
        <v>36</v>
      </c>
      <c r="H86" s="150"/>
      <c r="I86" s="147" t="s">
        <v>37</v>
      </c>
      <c r="J86" s="148" t="s">
        <v>32</v>
      </c>
      <c r="K86" s="146" t="s">
        <v>38</v>
      </c>
      <c r="L86" s="28">
        <v>150</v>
      </c>
      <c r="M86" s="146"/>
      <c r="N86" s="146" t="s">
        <v>32</v>
      </c>
      <c r="O86" s="147"/>
      <c r="P86" s="148" t="s">
        <v>33</v>
      </c>
      <c r="Q86" s="148" t="s">
        <v>34</v>
      </c>
      <c r="R86" s="148" t="s">
        <v>35</v>
      </c>
      <c r="S86" s="149" t="s">
        <v>36</v>
      </c>
      <c r="T86" s="150"/>
      <c r="U86" s="147" t="s">
        <v>37</v>
      </c>
      <c r="V86" s="148" t="s">
        <v>32</v>
      </c>
      <c r="W86" s="146" t="s">
        <v>38</v>
      </c>
    </row>
    <row r="87" spans="1:23" ht="12.75">
      <c r="A87" s="152" t="s">
        <v>38</v>
      </c>
      <c r="B87" s="213" t="s">
        <v>39</v>
      </c>
      <c r="C87" s="214" t="s">
        <v>40</v>
      </c>
      <c r="D87" s="215" t="s">
        <v>41</v>
      </c>
      <c r="E87" s="215" t="s">
        <v>42</v>
      </c>
      <c r="F87" s="215"/>
      <c r="G87" s="155" t="s">
        <v>40</v>
      </c>
      <c r="H87" s="155" t="s">
        <v>37</v>
      </c>
      <c r="I87" s="153"/>
      <c r="J87" s="152" t="s">
        <v>39</v>
      </c>
      <c r="K87" s="152"/>
      <c r="L87" s="28">
        <v>150</v>
      </c>
      <c r="M87" s="152" t="s">
        <v>38</v>
      </c>
      <c r="N87" s="213" t="s">
        <v>39</v>
      </c>
      <c r="O87" s="214" t="s">
        <v>40</v>
      </c>
      <c r="P87" s="215" t="s">
        <v>41</v>
      </c>
      <c r="Q87" s="215" t="s">
        <v>42</v>
      </c>
      <c r="R87" s="215"/>
      <c r="S87" s="155" t="s">
        <v>40</v>
      </c>
      <c r="T87" s="155" t="s">
        <v>37</v>
      </c>
      <c r="U87" s="153"/>
      <c r="V87" s="152" t="s">
        <v>39</v>
      </c>
      <c r="W87" s="152"/>
    </row>
    <row r="88" spans="1:23" ht="16.5" customHeight="1">
      <c r="A88" s="157">
        <v>1.625</v>
      </c>
      <c r="B88" s="158">
        <v>4</v>
      </c>
      <c r="C88" s="159">
        <v>5</v>
      </c>
      <c r="D88" s="216" t="s">
        <v>303</v>
      </c>
      <c r="E88" s="161" t="s">
        <v>31</v>
      </c>
      <c r="F88" s="162">
        <v>13</v>
      </c>
      <c r="G88" s="163"/>
      <c r="H88" s="163">
        <v>710</v>
      </c>
      <c r="I88" s="164">
        <v>6</v>
      </c>
      <c r="J88" s="165">
        <v>2</v>
      </c>
      <c r="K88" s="166">
        <v>-1.625</v>
      </c>
      <c r="L88" s="28"/>
      <c r="M88" s="157">
        <v>-4.375</v>
      </c>
      <c r="N88" s="158">
        <v>0</v>
      </c>
      <c r="O88" s="159">
        <v>5</v>
      </c>
      <c r="P88" s="216" t="s">
        <v>1876</v>
      </c>
      <c r="Q88" s="161" t="s">
        <v>23</v>
      </c>
      <c r="R88" s="162">
        <v>8</v>
      </c>
      <c r="S88" s="163"/>
      <c r="T88" s="163">
        <v>500</v>
      </c>
      <c r="U88" s="164">
        <v>6</v>
      </c>
      <c r="V88" s="165">
        <v>6</v>
      </c>
      <c r="W88" s="166">
        <v>4.375</v>
      </c>
    </row>
    <row r="89" spans="1:23" ht="16.5" customHeight="1">
      <c r="A89" s="157">
        <v>-11.375</v>
      </c>
      <c r="B89" s="158">
        <v>0</v>
      </c>
      <c r="C89" s="159">
        <v>4</v>
      </c>
      <c r="D89" s="216" t="s">
        <v>1379</v>
      </c>
      <c r="E89" s="161" t="s">
        <v>31</v>
      </c>
      <c r="F89" s="162">
        <v>13</v>
      </c>
      <c r="G89" s="163"/>
      <c r="H89" s="163">
        <v>1460</v>
      </c>
      <c r="I89" s="164">
        <v>8</v>
      </c>
      <c r="J89" s="165">
        <v>6</v>
      </c>
      <c r="K89" s="166">
        <v>11.375</v>
      </c>
      <c r="L89" s="28"/>
      <c r="M89" s="157">
        <v>0.625</v>
      </c>
      <c r="N89" s="158">
        <v>4</v>
      </c>
      <c r="O89" s="159">
        <v>4</v>
      </c>
      <c r="P89" s="216" t="s">
        <v>1876</v>
      </c>
      <c r="Q89" s="161" t="s">
        <v>23</v>
      </c>
      <c r="R89" s="162">
        <v>9</v>
      </c>
      <c r="S89" s="163"/>
      <c r="T89" s="163">
        <v>300</v>
      </c>
      <c r="U89" s="164">
        <v>8</v>
      </c>
      <c r="V89" s="165">
        <v>2</v>
      </c>
      <c r="W89" s="166">
        <v>-0.625</v>
      </c>
    </row>
    <row r="90" spans="1:23" ht="16.5" customHeight="1">
      <c r="A90" s="157">
        <v>1.625</v>
      </c>
      <c r="B90" s="158">
        <v>4</v>
      </c>
      <c r="C90" s="159">
        <v>2</v>
      </c>
      <c r="D90" s="216" t="s">
        <v>303</v>
      </c>
      <c r="E90" s="161" t="s">
        <v>31</v>
      </c>
      <c r="F90" s="162">
        <v>13</v>
      </c>
      <c r="G90" s="163"/>
      <c r="H90" s="163">
        <v>710</v>
      </c>
      <c r="I90" s="164">
        <v>3</v>
      </c>
      <c r="J90" s="165">
        <v>2</v>
      </c>
      <c r="K90" s="166">
        <v>-1.625</v>
      </c>
      <c r="L90" s="28"/>
      <c r="M90" s="157">
        <v>0.625</v>
      </c>
      <c r="N90" s="158">
        <v>4</v>
      </c>
      <c r="O90" s="159">
        <v>2</v>
      </c>
      <c r="P90" s="216" t="s">
        <v>1580</v>
      </c>
      <c r="Q90" s="161" t="s">
        <v>23</v>
      </c>
      <c r="R90" s="162">
        <v>8</v>
      </c>
      <c r="S90" s="163"/>
      <c r="T90" s="163">
        <v>300</v>
      </c>
      <c r="U90" s="164">
        <v>3</v>
      </c>
      <c r="V90" s="165">
        <v>2</v>
      </c>
      <c r="W90" s="166">
        <v>-0.625</v>
      </c>
    </row>
    <row r="91" spans="1:23" ht="16.5" customHeight="1">
      <c r="A91" s="157">
        <v>1.625</v>
      </c>
      <c r="B91" s="158">
        <v>4</v>
      </c>
      <c r="C91" s="159">
        <v>7</v>
      </c>
      <c r="D91" s="216" t="s">
        <v>303</v>
      </c>
      <c r="E91" s="161" t="s">
        <v>31</v>
      </c>
      <c r="F91" s="162">
        <v>13</v>
      </c>
      <c r="G91" s="163"/>
      <c r="H91" s="163">
        <v>710</v>
      </c>
      <c r="I91" s="164">
        <v>1</v>
      </c>
      <c r="J91" s="165">
        <v>2</v>
      </c>
      <c r="K91" s="166">
        <v>-1.625</v>
      </c>
      <c r="L91" s="28"/>
      <c r="M91" s="157">
        <v>0.625</v>
      </c>
      <c r="N91" s="158">
        <v>4</v>
      </c>
      <c r="O91" s="159">
        <v>7</v>
      </c>
      <c r="P91" s="216" t="s">
        <v>1876</v>
      </c>
      <c r="Q91" s="161" t="s">
        <v>23</v>
      </c>
      <c r="R91" s="162">
        <v>9</v>
      </c>
      <c r="S91" s="163"/>
      <c r="T91" s="163">
        <v>300</v>
      </c>
      <c r="U91" s="164">
        <v>1</v>
      </c>
      <c r="V91" s="165">
        <v>2</v>
      </c>
      <c r="W91" s="166">
        <v>-0.625</v>
      </c>
    </row>
    <row r="92" spans="1:23" s="41" customFormat="1" ht="9.75" customHeight="1">
      <c r="A92" s="29"/>
      <c r="B92" s="29"/>
      <c r="C92" s="56"/>
      <c r="D92" s="29"/>
      <c r="E92" s="29"/>
      <c r="F92" s="29"/>
      <c r="G92" s="29"/>
      <c r="H92" s="29"/>
      <c r="I92" s="56"/>
      <c r="J92" s="29"/>
      <c r="K92" s="29"/>
      <c r="L92" s="54"/>
      <c r="M92" s="29"/>
      <c r="N92" s="29"/>
      <c r="O92" s="56"/>
      <c r="P92" s="29"/>
      <c r="Q92" s="29"/>
      <c r="R92" s="29"/>
      <c r="S92" s="29"/>
      <c r="T92" s="29"/>
      <c r="U92" s="56"/>
      <c r="V92" s="29"/>
      <c r="W92" s="29"/>
    </row>
    <row r="93" spans="1:23" s="41" customFormat="1" ht="15">
      <c r="A93" s="20"/>
      <c r="B93" s="21" t="s">
        <v>5</v>
      </c>
      <c r="C93" s="22"/>
      <c r="D93" s="21"/>
      <c r="E93" s="23" t="s">
        <v>76</v>
      </c>
      <c r="F93" s="24"/>
      <c r="G93" s="25" t="s">
        <v>7</v>
      </c>
      <c r="H93" s="25"/>
      <c r="I93" s="26" t="s">
        <v>8</v>
      </c>
      <c r="J93" s="26"/>
      <c r="K93" s="27"/>
      <c r="L93" s="28">
        <v>150</v>
      </c>
      <c r="M93" s="20"/>
      <c r="N93" s="21" t="s">
        <v>5</v>
      </c>
      <c r="O93" s="22"/>
      <c r="P93" s="21"/>
      <c r="Q93" s="23" t="s">
        <v>77</v>
      </c>
      <c r="R93" s="24"/>
      <c r="S93" s="25" t="s">
        <v>7</v>
      </c>
      <c r="T93" s="25"/>
      <c r="U93" s="26" t="s">
        <v>10</v>
      </c>
      <c r="V93" s="26"/>
      <c r="W93" s="27"/>
    </row>
    <row r="94" spans="1:23" s="41" customFormat="1" ht="12.75">
      <c r="A94" s="30"/>
      <c r="B94" s="30"/>
      <c r="C94" s="31"/>
      <c r="D94" s="32"/>
      <c r="E94" s="32"/>
      <c r="F94" s="32"/>
      <c r="G94" s="33" t="s">
        <v>11</v>
      </c>
      <c r="H94" s="33"/>
      <c r="I94" s="26" t="s">
        <v>49</v>
      </c>
      <c r="J94" s="26"/>
      <c r="K94" s="27"/>
      <c r="L94" s="28">
        <v>150</v>
      </c>
      <c r="M94" s="30"/>
      <c r="N94" s="30"/>
      <c r="O94" s="31"/>
      <c r="P94" s="32"/>
      <c r="Q94" s="32"/>
      <c r="R94" s="32"/>
      <c r="S94" s="33" t="s">
        <v>11</v>
      </c>
      <c r="T94" s="33"/>
      <c r="U94" s="26" t="s">
        <v>50</v>
      </c>
      <c r="V94" s="26"/>
      <c r="W94" s="27"/>
    </row>
    <row r="95" spans="1:23" s="41" customFormat="1" ht="4.5" customHeight="1">
      <c r="A95" s="235"/>
      <c r="B95" s="236"/>
      <c r="C95" s="237"/>
      <c r="D95" s="238"/>
      <c r="E95" s="239"/>
      <c r="F95" s="240"/>
      <c r="G95" s="241"/>
      <c r="H95" s="241"/>
      <c r="I95" s="237"/>
      <c r="J95" s="236"/>
      <c r="K95" s="242"/>
      <c r="L95" s="28"/>
      <c r="M95" s="235"/>
      <c r="N95" s="236"/>
      <c r="O95" s="237"/>
      <c r="P95" s="238"/>
      <c r="Q95" s="239"/>
      <c r="R95" s="240"/>
      <c r="S95" s="241"/>
      <c r="T95" s="241"/>
      <c r="U95" s="237"/>
      <c r="V95" s="236"/>
      <c r="W95" s="242"/>
    </row>
    <row r="96" spans="1:23" s="41" customFormat="1" ht="12.75" customHeight="1">
      <c r="A96" s="243"/>
      <c r="B96" s="34"/>
      <c r="C96" s="35"/>
      <c r="D96" s="244"/>
      <c r="E96" s="245" t="s">
        <v>14</v>
      </c>
      <c r="F96" s="37" t="s">
        <v>1877</v>
      </c>
      <c r="G96" s="38"/>
      <c r="H96" s="44"/>
      <c r="I96" s="44"/>
      <c r="J96" s="34"/>
      <c r="K96" s="246"/>
      <c r="L96" s="40"/>
      <c r="M96" s="243"/>
      <c r="N96" s="34"/>
      <c r="O96" s="35"/>
      <c r="P96" s="244"/>
      <c r="Q96" s="245" t="s">
        <v>14</v>
      </c>
      <c r="R96" s="37" t="s">
        <v>1398</v>
      </c>
      <c r="S96" s="38"/>
      <c r="T96" s="44"/>
      <c r="U96" s="44"/>
      <c r="V96" s="34"/>
      <c r="W96" s="246"/>
    </row>
    <row r="97" spans="1:23" s="41" customFormat="1" ht="12.75" customHeight="1">
      <c r="A97" s="243"/>
      <c r="B97" s="34"/>
      <c r="C97" s="35"/>
      <c r="D97" s="244"/>
      <c r="E97" s="247" t="s">
        <v>15</v>
      </c>
      <c r="F97" s="37" t="s">
        <v>667</v>
      </c>
      <c r="G97" s="248"/>
      <c r="H97" s="44"/>
      <c r="I97" s="44"/>
      <c r="J97" s="34"/>
      <c r="K97" s="246"/>
      <c r="L97" s="40"/>
      <c r="M97" s="243"/>
      <c r="N97" s="34"/>
      <c r="O97" s="35"/>
      <c r="P97" s="244"/>
      <c r="Q97" s="247" t="s">
        <v>15</v>
      </c>
      <c r="R97" s="37" t="s">
        <v>200</v>
      </c>
      <c r="S97" s="248"/>
      <c r="T97" s="44"/>
      <c r="U97" s="44"/>
      <c r="V97" s="34"/>
      <c r="W97" s="246"/>
    </row>
    <row r="98" spans="1:23" s="41" customFormat="1" ht="12.75" customHeight="1">
      <c r="A98" s="243"/>
      <c r="B98" s="34"/>
      <c r="C98" s="35"/>
      <c r="D98" s="244"/>
      <c r="E98" s="247" t="s">
        <v>16</v>
      </c>
      <c r="F98" s="37" t="s">
        <v>52</v>
      </c>
      <c r="G98" s="38"/>
      <c r="H98" s="44"/>
      <c r="I98" s="44"/>
      <c r="J98" s="34"/>
      <c r="K98" s="246"/>
      <c r="L98" s="40"/>
      <c r="M98" s="243"/>
      <c r="N98" s="34"/>
      <c r="O98" s="35"/>
      <c r="P98" s="244"/>
      <c r="Q98" s="247" t="s">
        <v>16</v>
      </c>
      <c r="R98" s="37" t="s">
        <v>291</v>
      </c>
      <c r="S98" s="38"/>
      <c r="T98" s="44"/>
      <c r="U98" s="44"/>
      <c r="V98" s="34"/>
      <c r="W98" s="246"/>
    </row>
    <row r="99" spans="1:23" s="41" customFormat="1" ht="12.75" customHeight="1">
      <c r="A99" s="243"/>
      <c r="B99" s="34"/>
      <c r="C99" s="35"/>
      <c r="D99" s="244"/>
      <c r="E99" s="245" t="s">
        <v>18</v>
      </c>
      <c r="F99" s="37" t="s">
        <v>1878</v>
      </c>
      <c r="G99" s="38"/>
      <c r="H99" s="44"/>
      <c r="I99" s="44"/>
      <c r="J99" s="34"/>
      <c r="K99" s="246"/>
      <c r="L99" s="40"/>
      <c r="M99" s="243"/>
      <c r="N99" s="34"/>
      <c r="O99" s="35"/>
      <c r="P99" s="244"/>
      <c r="Q99" s="245" t="s">
        <v>18</v>
      </c>
      <c r="R99" s="37" t="s">
        <v>1879</v>
      </c>
      <c r="S99" s="38"/>
      <c r="T99" s="44"/>
      <c r="U99" s="44"/>
      <c r="V99" s="34"/>
      <c r="W99" s="246"/>
    </row>
    <row r="100" spans="1:23" s="41" customFormat="1" ht="12.75" customHeight="1">
      <c r="A100" s="250" t="s">
        <v>14</v>
      </c>
      <c r="B100" s="251" t="s">
        <v>78</v>
      </c>
      <c r="C100" s="35"/>
      <c r="D100" s="244"/>
      <c r="F100" s="38"/>
      <c r="G100" s="245" t="s">
        <v>14</v>
      </c>
      <c r="H100" s="253" t="s">
        <v>1189</v>
      </c>
      <c r="I100" s="38"/>
      <c r="J100" s="248"/>
      <c r="K100" s="246"/>
      <c r="L100" s="40"/>
      <c r="M100" s="250" t="s">
        <v>14</v>
      </c>
      <c r="N100" s="251" t="s">
        <v>464</v>
      </c>
      <c r="O100" s="35"/>
      <c r="P100" s="244"/>
      <c r="R100" s="38"/>
      <c r="S100" s="245" t="s">
        <v>14</v>
      </c>
      <c r="T100" s="253" t="s">
        <v>405</v>
      </c>
      <c r="U100" s="38"/>
      <c r="V100" s="248"/>
      <c r="W100" s="246"/>
    </row>
    <row r="101" spans="1:23" s="41" customFormat="1" ht="12.75" customHeight="1">
      <c r="A101" s="254" t="s">
        <v>15</v>
      </c>
      <c r="B101" s="251" t="s">
        <v>1880</v>
      </c>
      <c r="C101" s="47"/>
      <c r="D101" s="244"/>
      <c r="F101" s="255"/>
      <c r="G101" s="247" t="s">
        <v>15</v>
      </c>
      <c r="H101" s="253" t="s">
        <v>629</v>
      </c>
      <c r="I101" s="38"/>
      <c r="J101" s="248"/>
      <c r="K101" s="246"/>
      <c r="L101" s="40"/>
      <c r="M101" s="254" t="s">
        <v>15</v>
      </c>
      <c r="N101" s="256" t="s">
        <v>507</v>
      </c>
      <c r="O101" s="47"/>
      <c r="P101" s="244"/>
      <c r="R101" s="255"/>
      <c r="S101" s="247" t="s">
        <v>15</v>
      </c>
      <c r="T101" s="253" t="s">
        <v>357</v>
      </c>
      <c r="U101" s="38"/>
      <c r="V101" s="248"/>
      <c r="W101" s="246"/>
    </row>
    <row r="102" spans="1:23" s="41" customFormat="1" ht="12.75" customHeight="1">
      <c r="A102" s="254" t="s">
        <v>16</v>
      </c>
      <c r="B102" s="251" t="s">
        <v>608</v>
      </c>
      <c r="C102" s="35"/>
      <c r="D102" s="244"/>
      <c r="F102" s="255"/>
      <c r="G102" s="247" t="s">
        <v>16</v>
      </c>
      <c r="H102" s="253" t="s">
        <v>1881</v>
      </c>
      <c r="I102" s="38"/>
      <c r="J102" s="38"/>
      <c r="K102" s="246"/>
      <c r="L102" s="40"/>
      <c r="M102" s="254" t="s">
        <v>16</v>
      </c>
      <c r="N102" s="251" t="s">
        <v>1882</v>
      </c>
      <c r="O102" s="35"/>
      <c r="P102" s="244"/>
      <c r="R102" s="255"/>
      <c r="S102" s="247" t="s">
        <v>16</v>
      </c>
      <c r="T102" s="253" t="s">
        <v>378</v>
      </c>
      <c r="U102" s="38"/>
      <c r="V102" s="38"/>
      <c r="W102" s="246"/>
    </row>
    <row r="103" spans="1:23" s="41" customFormat="1" ht="12.75" customHeight="1">
      <c r="A103" s="250" t="s">
        <v>18</v>
      </c>
      <c r="B103" s="256" t="s">
        <v>1146</v>
      </c>
      <c r="C103" s="47"/>
      <c r="D103" s="244"/>
      <c r="F103" s="38"/>
      <c r="G103" s="245" t="s">
        <v>18</v>
      </c>
      <c r="H103" s="253" t="s">
        <v>1416</v>
      </c>
      <c r="I103" s="110"/>
      <c r="J103" s="124" t="s">
        <v>154</v>
      </c>
      <c r="K103" s="112"/>
      <c r="L103" s="40"/>
      <c r="M103" s="250" t="s">
        <v>18</v>
      </c>
      <c r="N103" s="251" t="s">
        <v>73</v>
      </c>
      <c r="O103" s="47"/>
      <c r="P103" s="244"/>
      <c r="R103" s="38"/>
      <c r="S103" s="245" t="s">
        <v>18</v>
      </c>
      <c r="T103" s="253" t="s">
        <v>1883</v>
      </c>
      <c r="U103" s="110"/>
      <c r="V103" s="124" t="s">
        <v>154</v>
      </c>
      <c r="W103" s="112"/>
    </row>
    <row r="104" spans="1:23" s="41" customFormat="1" ht="12.75" customHeight="1">
      <c r="A104" s="257"/>
      <c r="B104" s="47"/>
      <c r="C104" s="245"/>
      <c r="D104" s="244"/>
      <c r="E104" s="245" t="s">
        <v>14</v>
      </c>
      <c r="F104" s="37" t="s">
        <v>833</v>
      </c>
      <c r="G104" s="38"/>
      <c r="H104" s="258"/>
      <c r="I104" s="128" t="s">
        <v>23</v>
      </c>
      <c r="J104" s="129" t="s">
        <v>1884</v>
      </c>
      <c r="K104" s="112"/>
      <c r="L104" s="40"/>
      <c r="M104" s="257"/>
      <c r="N104" s="47"/>
      <c r="O104" s="245"/>
      <c r="P104" s="244"/>
      <c r="Q104" s="245" t="s">
        <v>14</v>
      </c>
      <c r="R104" s="37" t="s">
        <v>373</v>
      </c>
      <c r="S104" s="38"/>
      <c r="T104" s="258"/>
      <c r="U104" s="128" t="s">
        <v>23</v>
      </c>
      <c r="V104" s="129" t="s">
        <v>1885</v>
      </c>
      <c r="W104" s="112"/>
    </row>
    <row r="105" spans="1:23" s="41" customFormat="1" ht="12.75" customHeight="1">
      <c r="A105" s="243"/>
      <c r="B105" s="130" t="s">
        <v>25</v>
      </c>
      <c r="C105" s="35"/>
      <c r="D105" s="244"/>
      <c r="E105" s="247" t="s">
        <v>15</v>
      </c>
      <c r="F105" s="37" t="s">
        <v>1886</v>
      </c>
      <c r="G105" s="38"/>
      <c r="H105" s="44"/>
      <c r="I105" s="128" t="s">
        <v>27</v>
      </c>
      <c r="J105" s="131" t="s">
        <v>1887</v>
      </c>
      <c r="K105" s="112"/>
      <c r="L105" s="40"/>
      <c r="M105" s="243"/>
      <c r="N105" s="130" t="s">
        <v>25</v>
      </c>
      <c r="O105" s="35"/>
      <c r="P105" s="244"/>
      <c r="Q105" s="247" t="s">
        <v>15</v>
      </c>
      <c r="R105" s="37" t="s">
        <v>1081</v>
      </c>
      <c r="S105" s="38"/>
      <c r="T105" s="44"/>
      <c r="U105" s="128" t="s">
        <v>27</v>
      </c>
      <c r="V105" s="131" t="s">
        <v>1885</v>
      </c>
      <c r="W105" s="112"/>
    </row>
    <row r="106" spans="1:23" s="41" customFormat="1" ht="12.75" customHeight="1">
      <c r="A106" s="243"/>
      <c r="B106" s="130" t="s">
        <v>1275</v>
      </c>
      <c r="C106" s="35"/>
      <c r="D106" s="244"/>
      <c r="E106" s="247" t="s">
        <v>16</v>
      </c>
      <c r="F106" s="37" t="s">
        <v>1888</v>
      </c>
      <c r="G106" s="248"/>
      <c r="H106" s="44"/>
      <c r="I106" s="128" t="s">
        <v>30</v>
      </c>
      <c r="J106" s="131" t="s">
        <v>1889</v>
      </c>
      <c r="K106" s="112"/>
      <c r="L106" s="40"/>
      <c r="M106" s="243"/>
      <c r="N106" s="130" t="s">
        <v>94</v>
      </c>
      <c r="O106" s="35"/>
      <c r="P106" s="244"/>
      <c r="Q106" s="247" t="s">
        <v>16</v>
      </c>
      <c r="R106" s="37" t="s">
        <v>1397</v>
      </c>
      <c r="S106" s="248"/>
      <c r="T106" s="44"/>
      <c r="U106" s="128" t="s">
        <v>30</v>
      </c>
      <c r="V106" s="131" t="s">
        <v>1890</v>
      </c>
      <c r="W106" s="112"/>
    </row>
    <row r="107" spans="1:23" s="41" customFormat="1" ht="12.75" customHeight="1">
      <c r="A107" s="259"/>
      <c r="B107" s="45"/>
      <c r="C107" s="45"/>
      <c r="D107" s="244"/>
      <c r="E107" s="245" t="s">
        <v>18</v>
      </c>
      <c r="F107" s="251" t="s">
        <v>65</v>
      </c>
      <c r="G107" s="45"/>
      <c r="H107" s="45"/>
      <c r="I107" s="134" t="s">
        <v>31</v>
      </c>
      <c r="J107" s="131" t="s">
        <v>1889</v>
      </c>
      <c r="K107" s="135"/>
      <c r="L107" s="48"/>
      <c r="M107" s="259"/>
      <c r="N107" s="45"/>
      <c r="O107" s="45"/>
      <c r="P107" s="244"/>
      <c r="Q107" s="245" t="s">
        <v>18</v>
      </c>
      <c r="R107" s="251" t="s">
        <v>1036</v>
      </c>
      <c r="S107" s="45"/>
      <c r="T107" s="45"/>
      <c r="U107" s="134" t="s">
        <v>31</v>
      </c>
      <c r="V107" s="131" t="s">
        <v>1890</v>
      </c>
      <c r="W107" s="135"/>
    </row>
    <row r="108" spans="1:23" ht="4.5" customHeight="1">
      <c r="A108" s="260"/>
      <c r="B108" s="261"/>
      <c r="C108" s="262"/>
      <c r="D108" s="263"/>
      <c r="E108" s="264"/>
      <c r="F108" s="265"/>
      <c r="G108" s="266"/>
      <c r="H108" s="266"/>
      <c r="I108" s="262"/>
      <c r="J108" s="261"/>
      <c r="K108" s="267"/>
      <c r="M108" s="260"/>
      <c r="N108" s="261"/>
      <c r="O108" s="262"/>
      <c r="P108" s="263"/>
      <c r="Q108" s="264"/>
      <c r="R108" s="265"/>
      <c r="S108" s="266"/>
      <c r="T108" s="266"/>
      <c r="U108" s="262"/>
      <c r="V108" s="261"/>
      <c r="W108" s="267"/>
    </row>
    <row r="109" spans="1:23" ht="12.75" customHeight="1">
      <c r="A109" s="146"/>
      <c r="B109" s="146" t="s">
        <v>32</v>
      </c>
      <c r="C109" s="147"/>
      <c r="D109" s="148" t="s">
        <v>33</v>
      </c>
      <c r="E109" s="148" t="s">
        <v>34</v>
      </c>
      <c r="F109" s="148" t="s">
        <v>35</v>
      </c>
      <c r="G109" s="149" t="s">
        <v>36</v>
      </c>
      <c r="H109" s="150"/>
      <c r="I109" s="147" t="s">
        <v>37</v>
      </c>
      <c r="J109" s="148" t="s">
        <v>32</v>
      </c>
      <c r="K109" s="146" t="s">
        <v>38</v>
      </c>
      <c r="L109" s="28">
        <v>150</v>
      </c>
      <c r="M109" s="146"/>
      <c r="N109" s="146" t="s">
        <v>32</v>
      </c>
      <c r="O109" s="147"/>
      <c r="P109" s="148" t="s">
        <v>33</v>
      </c>
      <c r="Q109" s="148" t="s">
        <v>34</v>
      </c>
      <c r="R109" s="148" t="s">
        <v>35</v>
      </c>
      <c r="S109" s="149" t="s">
        <v>36</v>
      </c>
      <c r="T109" s="150"/>
      <c r="U109" s="147" t="s">
        <v>37</v>
      </c>
      <c r="V109" s="148" t="s">
        <v>32</v>
      </c>
      <c r="W109" s="146" t="s">
        <v>38</v>
      </c>
    </row>
    <row r="110" spans="1:23" ht="12.75">
      <c r="A110" s="152" t="s">
        <v>38</v>
      </c>
      <c r="B110" s="213" t="s">
        <v>39</v>
      </c>
      <c r="C110" s="214" t="s">
        <v>40</v>
      </c>
      <c r="D110" s="215" t="s">
        <v>41</v>
      </c>
      <c r="E110" s="215" t="s">
        <v>42</v>
      </c>
      <c r="F110" s="215"/>
      <c r="G110" s="155" t="s">
        <v>40</v>
      </c>
      <c r="H110" s="155" t="s">
        <v>37</v>
      </c>
      <c r="I110" s="153"/>
      <c r="J110" s="152" t="s">
        <v>39</v>
      </c>
      <c r="K110" s="152"/>
      <c r="L110" s="28">
        <v>150</v>
      </c>
      <c r="M110" s="152" t="s">
        <v>38</v>
      </c>
      <c r="N110" s="213" t="s">
        <v>39</v>
      </c>
      <c r="O110" s="214" t="s">
        <v>40</v>
      </c>
      <c r="P110" s="215" t="s">
        <v>41</v>
      </c>
      <c r="Q110" s="215" t="s">
        <v>42</v>
      </c>
      <c r="R110" s="215"/>
      <c r="S110" s="155" t="s">
        <v>40</v>
      </c>
      <c r="T110" s="155" t="s">
        <v>37</v>
      </c>
      <c r="U110" s="153"/>
      <c r="V110" s="152" t="s">
        <v>39</v>
      </c>
      <c r="W110" s="152"/>
    </row>
    <row r="111" spans="1:23" ht="16.5" customHeight="1">
      <c r="A111" s="157">
        <v>-3.75</v>
      </c>
      <c r="B111" s="158">
        <v>2</v>
      </c>
      <c r="C111" s="159">
        <v>5</v>
      </c>
      <c r="D111" s="216" t="s">
        <v>43</v>
      </c>
      <c r="E111" s="161" t="s">
        <v>27</v>
      </c>
      <c r="F111" s="162">
        <v>9</v>
      </c>
      <c r="G111" s="163">
        <v>400</v>
      </c>
      <c r="H111" s="163"/>
      <c r="I111" s="164">
        <v>6</v>
      </c>
      <c r="J111" s="165">
        <v>4</v>
      </c>
      <c r="K111" s="166">
        <v>3.75</v>
      </c>
      <c r="L111" s="28"/>
      <c r="M111" s="157">
        <v>0.125</v>
      </c>
      <c r="N111" s="158">
        <v>3</v>
      </c>
      <c r="O111" s="159">
        <v>7</v>
      </c>
      <c r="P111" s="216" t="s">
        <v>69</v>
      </c>
      <c r="Q111" s="161" t="s">
        <v>30</v>
      </c>
      <c r="R111" s="162">
        <v>8</v>
      </c>
      <c r="S111" s="163"/>
      <c r="T111" s="163">
        <v>120</v>
      </c>
      <c r="U111" s="164">
        <v>8</v>
      </c>
      <c r="V111" s="165">
        <v>3</v>
      </c>
      <c r="W111" s="166">
        <v>-0.125</v>
      </c>
    </row>
    <row r="112" spans="1:23" ht="16.5" customHeight="1">
      <c r="A112" s="157">
        <v>11.875</v>
      </c>
      <c r="B112" s="158">
        <v>6</v>
      </c>
      <c r="C112" s="159">
        <v>4</v>
      </c>
      <c r="D112" s="216" t="s">
        <v>1190</v>
      </c>
      <c r="E112" s="161" t="s">
        <v>31</v>
      </c>
      <c r="F112" s="162">
        <v>4</v>
      </c>
      <c r="G112" s="163">
        <v>1400</v>
      </c>
      <c r="H112" s="163"/>
      <c r="I112" s="164">
        <v>8</v>
      </c>
      <c r="J112" s="165">
        <v>0</v>
      </c>
      <c r="K112" s="166">
        <v>-11.875</v>
      </c>
      <c r="L112" s="28"/>
      <c r="M112" s="157">
        <v>-0.875</v>
      </c>
      <c r="N112" s="158">
        <v>0</v>
      </c>
      <c r="O112" s="159">
        <v>3</v>
      </c>
      <c r="P112" s="224" t="s">
        <v>69</v>
      </c>
      <c r="Q112" s="161" t="s">
        <v>30</v>
      </c>
      <c r="R112" s="162">
        <v>9</v>
      </c>
      <c r="S112" s="163"/>
      <c r="T112" s="163">
        <v>150</v>
      </c>
      <c r="U112" s="164">
        <v>6</v>
      </c>
      <c r="V112" s="165">
        <v>6</v>
      </c>
      <c r="W112" s="166">
        <v>0.875</v>
      </c>
    </row>
    <row r="113" spans="1:23" ht="16.5" customHeight="1">
      <c r="A113" s="157">
        <v>-11.5</v>
      </c>
      <c r="B113" s="158">
        <v>0</v>
      </c>
      <c r="C113" s="159">
        <v>2</v>
      </c>
      <c r="D113" s="216" t="s">
        <v>1054</v>
      </c>
      <c r="E113" s="161" t="s">
        <v>23</v>
      </c>
      <c r="F113" s="162">
        <v>8</v>
      </c>
      <c r="G113" s="163"/>
      <c r="H113" s="163">
        <v>100</v>
      </c>
      <c r="I113" s="164">
        <v>3</v>
      </c>
      <c r="J113" s="165">
        <v>6</v>
      </c>
      <c r="K113" s="166">
        <v>11.5</v>
      </c>
      <c r="L113" s="28"/>
      <c r="M113" s="157">
        <v>0.125</v>
      </c>
      <c r="N113" s="158">
        <v>6</v>
      </c>
      <c r="O113" s="159">
        <v>5</v>
      </c>
      <c r="P113" s="216" t="s">
        <v>478</v>
      </c>
      <c r="Q113" s="161" t="s">
        <v>30</v>
      </c>
      <c r="R113" s="162">
        <v>9</v>
      </c>
      <c r="S113" s="163"/>
      <c r="T113" s="163">
        <v>110</v>
      </c>
      <c r="U113" s="164">
        <v>2</v>
      </c>
      <c r="V113" s="165">
        <v>0</v>
      </c>
      <c r="W113" s="166">
        <v>-0.125</v>
      </c>
    </row>
    <row r="114" spans="1:23" ht="16.5" customHeight="1">
      <c r="A114" s="157">
        <v>3.625</v>
      </c>
      <c r="B114" s="158">
        <v>4</v>
      </c>
      <c r="C114" s="159">
        <v>7</v>
      </c>
      <c r="D114" s="216" t="s">
        <v>1891</v>
      </c>
      <c r="E114" s="161" t="s">
        <v>30</v>
      </c>
      <c r="F114" s="162">
        <v>5</v>
      </c>
      <c r="G114" s="163">
        <v>800</v>
      </c>
      <c r="H114" s="163"/>
      <c r="I114" s="164">
        <v>1</v>
      </c>
      <c r="J114" s="165">
        <v>2</v>
      </c>
      <c r="K114" s="166">
        <v>-3.625</v>
      </c>
      <c r="L114" s="28"/>
      <c r="M114" s="157">
        <v>0.125</v>
      </c>
      <c r="N114" s="158">
        <v>3</v>
      </c>
      <c r="O114" s="159">
        <v>1</v>
      </c>
      <c r="P114" s="224" t="s">
        <v>69</v>
      </c>
      <c r="Q114" s="161" t="s">
        <v>30</v>
      </c>
      <c r="R114" s="162">
        <v>8</v>
      </c>
      <c r="S114" s="163"/>
      <c r="T114" s="163">
        <v>120</v>
      </c>
      <c r="U114" s="164">
        <v>4</v>
      </c>
      <c r="V114" s="165">
        <v>3</v>
      </c>
      <c r="W114" s="166">
        <v>-0.125</v>
      </c>
    </row>
    <row r="115" spans="1:23" s="41" customFormat="1" ht="30" customHeight="1">
      <c r="A115" s="29"/>
      <c r="B115" s="29"/>
      <c r="C115" s="56"/>
      <c r="D115" s="29"/>
      <c r="E115" s="29"/>
      <c r="F115" s="29"/>
      <c r="G115" s="29"/>
      <c r="H115" s="29"/>
      <c r="I115" s="56"/>
      <c r="J115" s="29"/>
      <c r="K115" s="29"/>
      <c r="L115" s="54"/>
      <c r="M115" s="29"/>
      <c r="N115" s="29"/>
      <c r="O115" s="56"/>
      <c r="P115" s="29"/>
      <c r="Q115" s="29"/>
      <c r="R115" s="29"/>
      <c r="S115" s="29"/>
      <c r="T115" s="29"/>
      <c r="U115" s="56"/>
      <c r="V115" s="29"/>
      <c r="W115" s="29"/>
    </row>
    <row r="116" spans="1:23" s="41" customFormat="1" ht="15">
      <c r="A116" s="20"/>
      <c r="B116" s="21" t="s">
        <v>5</v>
      </c>
      <c r="C116" s="22"/>
      <c r="D116" s="21"/>
      <c r="E116" s="23" t="s">
        <v>81</v>
      </c>
      <c r="F116" s="24"/>
      <c r="G116" s="25" t="s">
        <v>7</v>
      </c>
      <c r="H116" s="25"/>
      <c r="I116" s="26" t="s">
        <v>46</v>
      </c>
      <c r="J116" s="26"/>
      <c r="K116" s="27"/>
      <c r="L116" s="28">
        <v>150</v>
      </c>
      <c r="M116" s="20"/>
      <c r="N116" s="21" t="s">
        <v>5</v>
      </c>
      <c r="O116" s="22"/>
      <c r="P116" s="21"/>
      <c r="Q116" s="23" t="s">
        <v>82</v>
      </c>
      <c r="R116" s="24"/>
      <c r="S116" s="25" t="s">
        <v>7</v>
      </c>
      <c r="T116" s="25"/>
      <c r="U116" s="26" t="s">
        <v>48</v>
      </c>
      <c r="V116" s="26"/>
      <c r="W116" s="27"/>
    </row>
    <row r="117" spans="1:23" s="41" customFormat="1" ht="12.75">
      <c r="A117" s="30"/>
      <c r="B117" s="30"/>
      <c r="C117" s="31"/>
      <c r="D117" s="32"/>
      <c r="E117" s="32"/>
      <c r="F117" s="32"/>
      <c r="G117" s="33" t="s">
        <v>11</v>
      </c>
      <c r="H117" s="33"/>
      <c r="I117" s="26" t="s">
        <v>12</v>
      </c>
      <c r="J117" s="26"/>
      <c r="K117" s="27"/>
      <c r="L117" s="28">
        <v>150</v>
      </c>
      <c r="M117" s="30"/>
      <c r="N117" s="30"/>
      <c r="O117" s="31"/>
      <c r="P117" s="32"/>
      <c r="Q117" s="32"/>
      <c r="R117" s="32"/>
      <c r="S117" s="33" t="s">
        <v>11</v>
      </c>
      <c r="T117" s="33"/>
      <c r="U117" s="26" t="s">
        <v>13</v>
      </c>
      <c r="V117" s="26"/>
      <c r="W117" s="27"/>
    </row>
    <row r="118" spans="1:23" s="41" customFormat="1" ht="4.5" customHeight="1">
      <c r="A118" s="235"/>
      <c r="B118" s="236"/>
      <c r="C118" s="237"/>
      <c r="D118" s="238"/>
      <c r="E118" s="239"/>
      <c r="F118" s="240"/>
      <c r="G118" s="241"/>
      <c r="H118" s="241"/>
      <c r="I118" s="237"/>
      <c r="J118" s="236"/>
      <c r="K118" s="242"/>
      <c r="L118" s="28"/>
      <c r="M118" s="235"/>
      <c r="N118" s="236"/>
      <c r="O118" s="237"/>
      <c r="P118" s="238"/>
      <c r="Q118" s="239"/>
      <c r="R118" s="240"/>
      <c r="S118" s="241"/>
      <c r="T118" s="241"/>
      <c r="U118" s="237"/>
      <c r="V118" s="236"/>
      <c r="W118" s="242"/>
    </row>
    <row r="119" spans="1:23" s="41" customFormat="1" ht="12.75" customHeight="1">
      <c r="A119" s="243"/>
      <c r="B119" s="34"/>
      <c r="C119" s="35"/>
      <c r="D119" s="244"/>
      <c r="E119" s="245" t="s">
        <v>14</v>
      </c>
      <c r="F119" s="37" t="s">
        <v>1892</v>
      </c>
      <c r="G119" s="38"/>
      <c r="H119" s="44"/>
      <c r="I119" s="44"/>
      <c r="J119" s="34"/>
      <c r="K119" s="246"/>
      <c r="L119" s="40"/>
      <c r="M119" s="243"/>
      <c r="N119" s="34"/>
      <c r="O119" s="35"/>
      <c r="P119" s="244"/>
      <c r="Q119" s="245" t="s">
        <v>14</v>
      </c>
      <c r="R119" s="37" t="s">
        <v>1848</v>
      </c>
      <c r="S119" s="38"/>
      <c r="T119" s="44"/>
      <c r="U119" s="44"/>
      <c r="V119" s="34"/>
      <c r="W119" s="246"/>
    </row>
    <row r="120" spans="1:23" s="41" customFormat="1" ht="12.75" customHeight="1">
      <c r="A120" s="243"/>
      <c r="B120" s="34"/>
      <c r="C120" s="35"/>
      <c r="D120" s="244"/>
      <c r="E120" s="247" t="s">
        <v>15</v>
      </c>
      <c r="F120" s="37" t="s">
        <v>1893</v>
      </c>
      <c r="G120" s="248"/>
      <c r="H120" s="44"/>
      <c r="I120" s="44"/>
      <c r="J120" s="34"/>
      <c r="K120" s="246"/>
      <c r="L120" s="40"/>
      <c r="M120" s="243"/>
      <c r="N120" s="34"/>
      <c r="O120" s="35"/>
      <c r="P120" s="244"/>
      <c r="Q120" s="247" t="s">
        <v>15</v>
      </c>
      <c r="R120" s="37" t="s">
        <v>574</v>
      </c>
      <c r="S120" s="248"/>
      <c r="T120" s="44"/>
      <c r="U120" s="44"/>
      <c r="V120" s="34"/>
      <c r="W120" s="246"/>
    </row>
    <row r="121" spans="1:23" s="41" customFormat="1" ht="12.75" customHeight="1">
      <c r="A121" s="243"/>
      <c r="B121" s="34"/>
      <c r="C121" s="35"/>
      <c r="D121" s="244"/>
      <c r="E121" s="247" t="s">
        <v>16</v>
      </c>
      <c r="F121" s="37" t="s">
        <v>681</v>
      </c>
      <c r="G121" s="38"/>
      <c r="H121" s="44"/>
      <c r="I121" s="44"/>
      <c r="J121" s="34"/>
      <c r="K121" s="246"/>
      <c r="L121" s="40"/>
      <c r="M121" s="243"/>
      <c r="N121" s="34"/>
      <c r="O121" s="35"/>
      <c r="P121" s="244"/>
      <c r="Q121" s="247" t="s">
        <v>16</v>
      </c>
      <c r="R121" s="249" t="s">
        <v>964</v>
      </c>
      <c r="S121" s="38"/>
      <c r="T121" s="44"/>
      <c r="U121" s="44"/>
      <c r="V121" s="34"/>
      <c r="W121" s="246"/>
    </row>
    <row r="122" spans="1:23" s="41" customFormat="1" ht="12.75" customHeight="1">
      <c r="A122" s="243"/>
      <c r="B122" s="34"/>
      <c r="C122" s="35"/>
      <c r="D122" s="244"/>
      <c r="E122" s="245" t="s">
        <v>18</v>
      </c>
      <c r="F122" s="37" t="s">
        <v>491</v>
      </c>
      <c r="G122" s="38"/>
      <c r="H122" s="44"/>
      <c r="I122" s="44"/>
      <c r="J122" s="34"/>
      <c r="K122" s="246"/>
      <c r="L122" s="40"/>
      <c r="M122" s="243"/>
      <c r="N122" s="34"/>
      <c r="O122" s="35"/>
      <c r="P122" s="244"/>
      <c r="Q122" s="245" t="s">
        <v>18</v>
      </c>
      <c r="R122" s="37" t="s">
        <v>535</v>
      </c>
      <c r="S122" s="38"/>
      <c r="T122" s="44"/>
      <c r="U122" s="44"/>
      <c r="V122" s="34"/>
      <c r="W122" s="246"/>
    </row>
    <row r="123" spans="1:23" s="41" customFormat="1" ht="12.75" customHeight="1">
      <c r="A123" s="250" t="s">
        <v>14</v>
      </c>
      <c r="B123" s="251" t="s">
        <v>279</v>
      </c>
      <c r="C123" s="35"/>
      <c r="D123" s="244"/>
      <c r="F123" s="38"/>
      <c r="G123" s="245" t="s">
        <v>14</v>
      </c>
      <c r="H123" s="252" t="s">
        <v>1280</v>
      </c>
      <c r="I123" s="38"/>
      <c r="J123" s="248"/>
      <c r="K123" s="246"/>
      <c r="L123" s="40"/>
      <c r="M123" s="250" t="s">
        <v>14</v>
      </c>
      <c r="N123" s="251" t="s">
        <v>20</v>
      </c>
      <c r="O123" s="35"/>
      <c r="P123" s="244"/>
      <c r="R123" s="38"/>
      <c r="S123" s="245" t="s">
        <v>14</v>
      </c>
      <c r="T123" s="253" t="s">
        <v>1578</v>
      </c>
      <c r="U123" s="38"/>
      <c r="V123" s="248"/>
      <c r="W123" s="246"/>
    </row>
    <row r="124" spans="1:23" s="41" customFormat="1" ht="12.75" customHeight="1">
      <c r="A124" s="254" t="s">
        <v>15</v>
      </c>
      <c r="B124" s="251" t="s">
        <v>1894</v>
      </c>
      <c r="C124" s="47"/>
      <c r="D124" s="244"/>
      <c r="F124" s="255"/>
      <c r="G124" s="247" t="s">
        <v>15</v>
      </c>
      <c r="H124" s="252" t="s">
        <v>412</v>
      </c>
      <c r="I124" s="38"/>
      <c r="J124" s="248"/>
      <c r="K124" s="246"/>
      <c r="L124" s="40"/>
      <c r="M124" s="254" t="s">
        <v>15</v>
      </c>
      <c r="N124" s="256" t="s">
        <v>1079</v>
      </c>
      <c r="O124" s="47"/>
      <c r="P124" s="244"/>
      <c r="R124" s="255"/>
      <c r="S124" s="247" t="s">
        <v>15</v>
      </c>
      <c r="T124" s="253" t="s">
        <v>1895</v>
      </c>
      <c r="U124" s="38"/>
      <c r="V124" s="248"/>
      <c r="W124" s="246"/>
    </row>
    <row r="125" spans="1:23" s="41" customFormat="1" ht="12.75" customHeight="1">
      <c r="A125" s="254" t="s">
        <v>16</v>
      </c>
      <c r="B125" s="251" t="s">
        <v>225</v>
      </c>
      <c r="C125" s="35"/>
      <c r="D125" s="244"/>
      <c r="F125" s="255"/>
      <c r="G125" s="247" t="s">
        <v>16</v>
      </c>
      <c r="H125" s="253" t="s">
        <v>1896</v>
      </c>
      <c r="I125" s="38"/>
      <c r="J125" s="38"/>
      <c r="K125" s="246"/>
      <c r="L125" s="40"/>
      <c r="M125" s="254" t="s">
        <v>16</v>
      </c>
      <c r="N125" s="251" t="s">
        <v>963</v>
      </c>
      <c r="O125" s="35"/>
      <c r="P125" s="244"/>
      <c r="R125" s="255"/>
      <c r="S125" s="247" t="s">
        <v>16</v>
      </c>
      <c r="T125" s="253" t="s">
        <v>1452</v>
      </c>
      <c r="U125" s="38"/>
      <c r="V125" s="38"/>
      <c r="W125" s="246"/>
    </row>
    <row r="126" spans="1:23" s="41" customFormat="1" ht="12.75" customHeight="1">
      <c r="A126" s="250" t="s">
        <v>18</v>
      </c>
      <c r="B126" s="251" t="s">
        <v>1897</v>
      </c>
      <c r="C126" s="47"/>
      <c r="D126" s="244"/>
      <c r="F126" s="38"/>
      <c r="G126" s="245" t="s">
        <v>18</v>
      </c>
      <c r="H126" s="253" t="s">
        <v>892</v>
      </c>
      <c r="I126" s="110"/>
      <c r="J126" s="124" t="s">
        <v>154</v>
      </c>
      <c r="K126" s="112"/>
      <c r="L126" s="40"/>
      <c r="M126" s="250" t="s">
        <v>18</v>
      </c>
      <c r="N126" s="251" t="s">
        <v>1898</v>
      </c>
      <c r="O126" s="47"/>
      <c r="P126" s="244"/>
      <c r="R126" s="38"/>
      <c r="S126" s="245" t="s">
        <v>18</v>
      </c>
      <c r="T126" s="253" t="s">
        <v>17</v>
      </c>
      <c r="U126" s="110"/>
      <c r="V126" s="124" t="s">
        <v>154</v>
      </c>
      <c r="W126" s="112"/>
    </row>
    <row r="127" spans="1:23" s="41" customFormat="1" ht="12.75" customHeight="1">
      <c r="A127" s="257"/>
      <c r="B127" s="47"/>
      <c r="C127" s="245"/>
      <c r="D127" s="244"/>
      <c r="E127" s="245" t="s">
        <v>14</v>
      </c>
      <c r="F127" s="37" t="s">
        <v>522</v>
      </c>
      <c r="G127" s="38"/>
      <c r="H127" s="258"/>
      <c r="I127" s="128" t="s">
        <v>23</v>
      </c>
      <c r="J127" s="129" t="s">
        <v>1899</v>
      </c>
      <c r="K127" s="112"/>
      <c r="L127" s="40"/>
      <c r="M127" s="257"/>
      <c r="N127" s="47"/>
      <c r="O127" s="245"/>
      <c r="P127" s="244"/>
      <c r="Q127" s="245" t="s">
        <v>14</v>
      </c>
      <c r="R127" s="37" t="s">
        <v>1213</v>
      </c>
      <c r="S127" s="38"/>
      <c r="T127" s="258"/>
      <c r="U127" s="128" t="s">
        <v>23</v>
      </c>
      <c r="V127" s="129" t="s">
        <v>1900</v>
      </c>
      <c r="W127" s="112"/>
    </row>
    <row r="128" spans="1:23" s="41" customFormat="1" ht="12.75" customHeight="1">
      <c r="A128" s="243"/>
      <c r="B128" s="130" t="s">
        <v>25</v>
      </c>
      <c r="C128" s="35"/>
      <c r="D128" s="244"/>
      <c r="E128" s="247" t="s">
        <v>15</v>
      </c>
      <c r="F128" s="37" t="s">
        <v>311</v>
      </c>
      <c r="G128" s="38"/>
      <c r="H128" s="44"/>
      <c r="I128" s="128" t="s">
        <v>27</v>
      </c>
      <c r="J128" s="131" t="s">
        <v>1899</v>
      </c>
      <c r="K128" s="112"/>
      <c r="L128" s="40"/>
      <c r="M128" s="243"/>
      <c r="N128" s="130" t="s">
        <v>25</v>
      </c>
      <c r="O128" s="35"/>
      <c r="P128" s="244"/>
      <c r="Q128" s="247" t="s">
        <v>15</v>
      </c>
      <c r="R128" s="37" t="s">
        <v>710</v>
      </c>
      <c r="S128" s="38"/>
      <c r="T128" s="44"/>
      <c r="U128" s="128" t="s">
        <v>27</v>
      </c>
      <c r="V128" s="131" t="s">
        <v>1900</v>
      </c>
      <c r="W128" s="112"/>
    </row>
    <row r="129" spans="1:23" s="41" customFormat="1" ht="12.75" customHeight="1">
      <c r="A129" s="243"/>
      <c r="B129" s="130" t="s">
        <v>1901</v>
      </c>
      <c r="C129" s="35"/>
      <c r="D129" s="244"/>
      <c r="E129" s="247" t="s">
        <v>16</v>
      </c>
      <c r="F129" s="37" t="s">
        <v>1902</v>
      </c>
      <c r="G129" s="248"/>
      <c r="H129" s="44"/>
      <c r="I129" s="128" t="s">
        <v>30</v>
      </c>
      <c r="J129" s="131" t="s">
        <v>1903</v>
      </c>
      <c r="K129" s="112"/>
      <c r="L129" s="40"/>
      <c r="M129" s="243"/>
      <c r="N129" s="130" t="s">
        <v>1904</v>
      </c>
      <c r="O129" s="35"/>
      <c r="P129" s="244"/>
      <c r="Q129" s="247" t="s">
        <v>16</v>
      </c>
      <c r="R129" s="37" t="s">
        <v>512</v>
      </c>
      <c r="S129" s="248"/>
      <c r="T129" s="44"/>
      <c r="U129" s="128" t="s">
        <v>30</v>
      </c>
      <c r="V129" s="131" t="s">
        <v>1905</v>
      </c>
      <c r="W129" s="112"/>
    </row>
    <row r="130" spans="1:23" s="41" customFormat="1" ht="12.75" customHeight="1">
      <c r="A130" s="259"/>
      <c r="B130" s="45"/>
      <c r="C130" s="45"/>
      <c r="D130" s="244"/>
      <c r="E130" s="245" t="s">
        <v>18</v>
      </c>
      <c r="F130" s="251" t="s">
        <v>583</v>
      </c>
      <c r="G130" s="45"/>
      <c r="H130" s="45"/>
      <c r="I130" s="134" t="s">
        <v>31</v>
      </c>
      <c r="J130" s="131" t="s">
        <v>1903</v>
      </c>
      <c r="K130" s="135"/>
      <c r="L130" s="48"/>
      <c r="M130" s="259"/>
      <c r="N130" s="45"/>
      <c r="O130" s="45"/>
      <c r="P130" s="244"/>
      <c r="Q130" s="245" t="s">
        <v>18</v>
      </c>
      <c r="R130" s="251" t="s">
        <v>473</v>
      </c>
      <c r="S130" s="45"/>
      <c r="T130" s="45"/>
      <c r="U130" s="134" t="s">
        <v>31</v>
      </c>
      <c r="V130" s="131" t="s">
        <v>1905</v>
      </c>
      <c r="W130" s="135"/>
    </row>
    <row r="131" spans="1:23" ht="4.5" customHeight="1">
      <c r="A131" s="260"/>
      <c r="B131" s="261"/>
      <c r="C131" s="262"/>
      <c r="D131" s="263"/>
      <c r="E131" s="264"/>
      <c r="F131" s="265"/>
      <c r="G131" s="266"/>
      <c r="H131" s="266"/>
      <c r="I131" s="262"/>
      <c r="J131" s="261"/>
      <c r="K131" s="267"/>
      <c r="M131" s="260"/>
      <c r="N131" s="261"/>
      <c r="O131" s="262"/>
      <c r="P131" s="263"/>
      <c r="Q131" s="264"/>
      <c r="R131" s="265"/>
      <c r="S131" s="266"/>
      <c r="T131" s="266"/>
      <c r="U131" s="262"/>
      <c r="V131" s="261"/>
      <c r="W131" s="267"/>
    </row>
    <row r="132" spans="1:23" ht="12.75" customHeight="1">
      <c r="A132" s="146"/>
      <c r="B132" s="146" t="s">
        <v>32</v>
      </c>
      <c r="C132" s="147"/>
      <c r="D132" s="148" t="s">
        <v>33</v>
      </c>
      <c r="E132" s="148" t="s">
        <v>34</v>
      </c>
      <c r="F132" s="148" t="s">
        <v>35</v>
      </c>
      <c r="G132" s="149" t="s">
        <v>36</v>
      </c>
      <c r="H132" s="150"/>
      <c r="I132" s="147" t="s">
        <v>37</v>
      </c>
      <c r="J132" s="148" t="s">
        <v>32</v>
      </c>
      <c r="K132" s="146" t="s">
        <v>38</v>
      </c>
      <c r="L132" s="28">
        <v>150</v>
      </c>
      <c r="M132" s="146"/>
      <c r="N132" s="146" t="s">
        <v>32</v>
      </c>
      <c r="O132" s="147"/>
      <c r="P132" s="148" t="s">
        <v>33</v>
      </c>
      <c r="Q132" s="148" t="s">
        <v>34</v>
      </c>
      <c r="R132" s="148" t="s">
        <v>35</v>
      </c>
      <c r="S132" s="149" t="s">
        <v>36</v>
      </c>
      <c r="T132" s="150"/>
      <c r="U132" s="147" t="s">
        <v>37</v>
      </c>
      <c r="V132" s="148" t="s">
        <v>32</v>
      </c>
      <c r="W132" s="146" t="s">
        <v>38</v>
      </c>
    </row>
    <row r="133" spans="1:23" ht="12.75">
      <c r="A133" s="152" t="s">
        <v>38</v>
      </c>
      <c r="B133" s="213" t="s">
        <v>39</v>
      </c>
      <c r="C133" s="214" t="s">
        <v>40</v>
      </c>
      <c r="D133" s="215" t="s">
        <v>41</v>
      </c>
      <c r="E133" s="215" t="s">
        <v>42</v>
      </c>
      <c r="F133" s="215"/>
      <c r="G133" s="155" t="s">
        <v>40</v>
      </c>
      <c r="H133" s="155" t="s">
        <v>37</v>
      </c>
      <c r="I133" s="153"/>
      <c r="J133" s="152" t="s">
        <v>39</v>
      </c>
      <c r="K133" s="152"/>
      <c r="L133" s="28">
        <v>150</v>
      </c>
      <c r="M133" s="152" t="s">
        <v>38</v>
      </c>
      <c r="N133" s="213" t="s">
        <v>39</v>
      </c>
      <c r="O133" s="214" t="s">
        <v>40</v>
      </c>
      <c r="P133" s="215" t="s">
        <v>41</v>
      </c>
      <c r="Q133" s="215" t="s">
        <v>42</v>
      </c>
      <c r="R133" s="215"/>
      <c r="S133" s="155" t="s">
        <v>40</v>
      </c>
      <c r="T133" s="155" t="s">
        <v>37</v>
      </c>
      <c r="U133" s="153"/>
      <c r="V133" s="152" t="s">
        <v>39</v>
      </c>
      <c r="W133" s="152"/>
    </row>
    <row r="134" spans="1:23" ht="16.5" customHeight="1">
      <c r="A134" s="157">
        <v>-6</v>
      </c>
      <c r="B134" s="158">
        <v>0</v>
      </c>
      <c r="C134" s="159">
        <v>7</v>
      </c>
      <c r="D134" s="216" t="s">
        <v>68</v>
      </c>
      <c r="E134" s="161" t="s">
        <v>31</v>
      </c>
      <c r="F134" s="162">
        <v>9</v>
      </c>
      <c r="G134" s="163"/>
      <c r="H134" s="163">
        <v>150</v>
      </c>
      <c r="I134" s="164">
        <v>8</v>
      </c>
      <c r="J134" s="165">
        <v>6</v>
      </c>
      <c r="K134" s="166">
        <v>6</v>
      </c>
      <c r="L134" s="28"/>
      <c r="M134" s="157">
        <v>3.375</v>
      </c>
      <c r="N134" s="158">
        <v>6</v>
      </c>
      <c r="O134" s="159">
        <v>7</v>
      </c>
      <c r="P134" s="216" t="s">
        <v>68</v>
      </c>
      <c r="Q134" s="161" t="s">
        <v>31</v>
      </c>
      <c r="R134" s="162">
        <v>5</v>
      </c>
      <c r="S134" s="163">
        <v>150</v>
      </c>
      <c r="T134" s="163"/>
      <c r="U134" s="164">
        <v>8</v>
      </c>
      <c r="V134" s="165">
        <v>0</v>
      </c>
      <c r="W134" s="166">
        <v>-3.375</v>
      </c>
    </row>
    <row r="135" spans="1:23" ht="16.5" customHeight="1">
      <c r="A135" s="157">
        <v>-0.375</v>
      </c>
      <c r="B135" s="158">
        <v>3</v>
      </c>
      <c r="C135" s="159">
        <v>3</v>
      </c>
      <c r="D135" s="216" t="s">
        <v>209</v>
      </c>
      <c r="E135" s="161" t="s">
        <v>31</v>
      </c>
      <c r="F135" s="162">
        <v>8</v>
      </c>
      <c r="G135" s="163">
        <v>100</v>
      </c>
      <c r="H135" s="163"/>
      <c r="I135" s="164">
        <v>6</v>
      </c>
      <c r="J135" s="165">
        <v>3</v>
      </c>
      <c r="K135" s="166">
        <v>0.375</v>
      </c>
      <c r="L135" s="28"/>
      <c r="M135" s="157">
        <v>2.375</v>
      </c>
      <c r="N135" s="158">
        <v>4</v>
      </c>
      <c r="O135" s="159">
        <v>3</v>
      </c>
      <c r="P135" s="216" t="s">
        <v>538</v>
      </c>
      <c r="Q135" s="161" t="s">
        <v>27</v>
      </c>
      <c r="R135" s="162">
        <v>9</v>
      </c>
      <c r="S135" s="163">
        <v>110</v>
      </c>
      <c r="T135" s="163"/>
      <c r="U135" s="164">
        <v>6</v>
      </c>
      <c r="V135" s="165">
        <v>2</v>
      </c>
      <c r="W135" s="166">
        <v>-2.375</v>
      </c>
    </row>
    <row r="136" spans="1:23" ht="16.5" customHeight="1">
      <c r="A136" s="157">
        <v>-0.375</v>
      </c>
      <c r="B136" s="158">
        <v>3</v>
      </c>
      <c r="C136" s="159">
        <v>5</v>
      </c>
      <c r="D136" s="216" t="s">
        <v>597</v>
      </c>
      <c r="E136" s="161" t="s">
        <v>31</v>
      </c>
      <c r="F136" s="162">
        <v>10</v>
      </c>
      <c r="G136" s="163">
        <v>100</v>
      </c>
      <c r="H136" s="163"/>
      <c r="I136" s="164">
        <v>2</v>
      </c>
      <c r="J136" s="165">
        <v>3</v>
      </c>
      <c r="K136" s="166">
        <v>0.375</v>
      </c>
      <c r="L136" s="28"/>
      <c r="M136" s="157">
        <v>-2.625</v>
      </c>
      <c r="N136" s="158">
        <v>1</v>
      </c>
      <c r="O136" s="159">
        <v>5</v>
      </c>
      <c r="P136" s="216" t="s">
        <v>340</v>
      </c>
      <c r="Q136" s="161" t="s">
        <v>23</v>
      </c>
      <c r="R136" s="162">
        <v>7</v>
      </c>
      <c r="S136" s="163"/>
      <c r="T136" s="163">
        <v>100</v>
      </c>
      <c r="U136" s="164">
        <v>2</v>
      </c>
      <c r="V136" s="165">
        <v>5</v>
      </c>
      <c r="W136" s="166">
        <v>2.625</v>
      </c>
    </row>
    <row r="137" spans="1:23" ht="16.5" customHeight="1">
      <c r="A137" s="157">
        <v>8.25</v>
      </c>
      <c r="B137" s="158">
        <v>6</v>
      </c>
      <c r="C137" s="159">
        <v>1</v>
      </c>
      <c r="D137" s="216" t="s">
        <v>1906</v>
      </c>
      <c r="E137" s="161" t="s">
        <v>23</v>
      </c>
      <c r="F137" s="162">
        <v>8</v>
      </c>
      <c r="G137" s="163">
        <v>470</v>
      </c>
      <c r="H137" s="163"/>
      <c r="I137" s="164">
        <v>4</v>
      </c>
      <c r="J137" s="165">
        <v>0</v>
      </c>
      <c r="K137" s="166">
        <v>-8.25</v>
      </c>
      <c r="L137" s="28"/>
      <c r="M137" s="157">
        <v>-2.625</v>
      </c>
      <c r="N137" s="158">
        <v>1</v>
      </c>
      <c r="O137" s="159">
        <v>1</v>
      </c>
      <c r="P137" s="216" t="s">
        <v>538</v>
      </c>
      <c r="Q137" s="161" t="s">
        <v>27</v>
      </c>
      <c r="R137" s="162">
        <v>7</v>
      </c>
      <c r="S137" s="163"/>
      <c r="T137" s="163">
        <v>100</v>
      </c>
      <c r="U137" s="164">
        <v>4</v>
      </c>
      <c r="V137" s="165">
        <v>5</v>
      </c>
      <c r="W137" s="166">
        <v>2.625</v>
      </c>
    </row>
    <row r="138" spans="1:23" s="41" customFormat="1" ht="9.75" customHeight="1">
      <c r="A138" s="29"/>
      <c r="B138" s="29"/>
      <c r="C138" s="56"/>
      <c r="D138" s="29"/>
      <c r="E138" s="29"/>
      <c r="F138" s="29"/>
      <c r="G138" s="29"/>
      <c r="H138" s="29"/>
      <c r="I138" s="56"/>
      <c r="J138" s="29"/>
      <c r="K138" s="29"/>
      <c r="L138" s="54"/>
      <c r="M138" s="29"/>
      <c r="N138" s="29"/>
      <c r="O138" s="56"/>
      <c r="P138" s="29"/>
      <c r="Q138" s="29"/>
      <c r="R138" s="29"/>
      <c r="S138" s="29"/>
      <c r="T138" s="29"/>
      <c r="U138" s="56"/>
      <c r="V138" s="29"/>
      <c r="W138" s="29"/>
    </row>
    <row r="139" spans="1:23" s="41" customFormat="1" ht="15">
      <c r="A139" s="20"/>
      <c r="B139" s="21" t="s">
        <v>5</v>
      </c>
      <c r="C139" s="22"/>
      <c r="D139" s="21"/>
      <c r="E139" s="23" t="s">
        <v>89</v>
      </c>
      <c r="F139" s="24"/>
      <c r="G139" s="25" t="s">
        <v>7</v>
      </c>
      <c r="H139" s="25"/>
      <c r="I139" s="26" t="s">
        <v>8</v>
      </c>
      <c r="J139" s="26"/>
      <c r="K139" s="27"/>
      <c r="L139" s="28">
        <v>150</v>
      </c>
      <c r="M139" s="20"/>
      <c r="N139" s="21" t="s">
        <v>5</v>
      </c>
      <c r="O139" s="22"/>
      <c r="P139" s="21"/>
      <c r="Q139" s="23" t="s">
        <v>90</v>
      </c>
      <c r="R139" s="24"/>
      <c r="S139" s="25" t="s">
        <v>7</v>
      </c>
      <c r="T139" s="25"/>
      <c r="U139" s="26" t="s">
        <v>10</v>
      </c>
      <c r="V139" s="26"/>
      <c r="W139" s="27"/>
    </row>
    <row r="140" spans="1:23" s="41" customFormat="1" ht="12.75">
      <c r="A140" s="30"/>
      <c r="B140" s="30"/>
      <c r="C140" s="31"/>
      <c r="D140" s="32"/>
      <c r="E140" s="32"/>
      <c r="F140" s="32"/>
      <c r="G140" s="33" t="s">
        <v>11</v>
      </c>
      <c r="H140" s="33"/>
      <c r="I140" s="26" t="s">
        <v>50</v>
      </c>
      <c r="J140" s="26"/>
      <c r="K140" s="27"/>
      <c r="L140" s="28">
        <v>150</v>
      </c>
      <c r="M140" s="30"/>
      <c r="N140" s="30"/>
      <c r="O140" s="31"/>
      <c r="P140" s="32"/>
      <c r="Q140" s="32"/>
      <c r="R140" s="32"/>
      <c r="S140" s="33" t="s">
        <v>11</v>
      </c>
      <c r="T140" s="33"/>
      <c r="U140" s="26" t="s">
        <v>12</v>
      </c>
      <c r="V140" s="26"/>
      <c r="W140" s="27"/>
    </row>
    <row r="141" spans="1:23" s="41" customFormat="1" ht="4.5" customHeight="1">
      <c r="A141" s="235"/>
      <c r="B141" s="236"/>
      <c r="C141" s="237"/>
      <c r="D141" s="238"/>
      <c r="E141" s="239"/>
      <c r="F141" s="240"/>
      <c r="G141" s="241"/>
      <c r="H141" s="241"/>
      <c r="I141" s="237"/>
      <c r="J141" s="236"/>
      <c r="K141" s="242"/>
      <c r="L141" s="28"/>
      <c r="M141" s="235"/>
      <c r="N141" s="236"/>
      <c r="O141" s="237"/>
      <c r="P141" s="238"/>
      <c r="Q141" s="239"/>
      <c r="R141" s="240"/>
      <c r="S141" s="241"/>
      <c r="T141" s="241"/>
      <c r="U141" s="237"/>
      <c r="V141" s="236"/>
      <c r="W141" s="242"/>
    </row>
    <row r="142" spans="1:23" s="41" customFormat="1" ht="12.75" customHeight="1">
      <c r="A142" s="243"/>
      <c r="B142" s="34"/>
      <c r="C142" s="35"/>
      <c r="D142" s="244"/>
      <c r="E142" s="245" t="s">
        <v>14</v>
      </c>
      <c r="F142" s="37" t="s">
        <v>773</v>
      </c>
      <c r="G142" s="38"/>
      <c r="H142" s="44"/>
      <c r="I142" s="44"/>
      <c r="J142" s="34"/>
      <c r="K142" s="246"/>
      <c r="L142" s="40"/>
      <c r="M142" s="243"/>
      <c r="N142" s="34"/>
      <c r="O142" s="35"/>
      <c r="P142" s="244"/>
      <c r="Q142" s="245" t="s">
        <v>14</v>
      </c>
      <c r="R142" s="249" t="s">
        <v>569</v>
      </c>
      <c r="S142" s="38"/>
      <c r="T142" s="44"/>
      <c r="U142" s="44"/>
      <c r="V142" s="34"/>
      <c r="W142" s="246"/>
    </row>
    <row r="143" spans="1:23" s="41" customFormat="1" ht="12.75" customHeight="1">
      <c r="A143" s="243"/>
      <c r="B143" s="34"/>
      <c r="C143" s="35"/>
      <c r="D143" s="244"/>
      <c r="E143" s="247" t="s">
        <v>15</v>
      </c>
      <c r="F143" s="37" t="s">
        <v>634</v>
      </c>
      <c r="G143" s="248"/>
      <c r="H143" s="44"/>
      <c r="I143" s="44"/>
      <c r="J143" s="34"/>
      <c r="K143" s="246"/>
      <c r="L143" s="40"/>
      <c r="M143" s="243"/>
      <c r="N143" s="34"/>
      <c r="O143" s="35"/>
      <c r="P143" s="244"/>
      <c r="Q143" s="247" t="s">
        <v>15</v>
      </c>
      <c r="R143" s="37" t="s">
        <v>1907</v>
      </c>
      <c r="S143" s="248"/>
      <c r="T143" s="44"/>
      <c r="U143" s="44"/>
      <c r="V143" s="34"/>
      <c r="W143" s="246"/>
    </row>
    <row r="144" spans="1:23" s="41" customFormat="1" ht="12.75" customHeight="1">
      <c r="A144" s="243"/>
      <c r="B144" s="34"/>
      <c r="C144" s="35"/>
      <c r="D144" s="244"/>
      <c r="E144" s="247" t="s">
        <v>16</v>
      </c>
      <c r="F144" s="37" t="s">
        <v>223</v>
      </c>
      <c r="G144" s="38"/>
      <c r="H144" s="44"/>
      <c r="I144" s="44"/>
      <c r="J144" s="34"/>
      <c r="K144" s="246"/>
      <c r="L144" s="40"/>
      <c r="M144" s="243"/>
      <c r="N144" s="34"/>
      <c r="O144" s="35"/>
      <c r="P144" s="244"/>
      <c r="Q144" s="247" t="s">
        <v>16</v>
      </c>
      <c r="R144" s="37" t="s">
        <v>1711</v>
      </c>
      <c r="S144" s="38"/>
      <c r="T144" s="44"/>
      <c r="U144" s="44"/>
      <c r="V144" s="34"/>
      <c r="W144" s="246"/>
    </row>
    <row r="145" spans="1:23" s="41" customFormat="1" ht="12.75" customHeight="1">
      <c r="A145" s="243"/>
      <c r="B145" s="34"/>
      <c r="C145" s="35"/>
      <c r="D145" s="244"/>
      <c r="E145" s="245" t="s">
        <v>18</v>
      </c>
      <c r="F145" s="37" t="s">
        <v>1908</v>
      </c>
      <c r="G145" s="38"/>
      <c r="H145" s="44"/>
      <c r="I145" s="44"/>
      <c r="J145" s="34"/>
      <c r="K145" s="246"/>
      <c r="L145" s="40"/>
      <c r="M145" s="243"/>
      <c r="N145" s="34"/>
      <c r="O145" s="35"/>
      <c r="P145" s="244"/>
      <c r="Q145" s="245" t="s">
        <v>18</v>
      </c>
      <c r="R145" s="37" t="s">
        <v>51</v>
      </c>
      <c r="S145" s="38"/>
      <c r="T145" s="44"/>
      <c r="U145" s="44"/>
      <c r="V145" s="34"/>
      <c r="W145" s="246"/>
    </row>
    <row r="146" spans="1:23" s="41" customFormat="1" ht="12.75" customHeight="1">
      <c r="A146" s="250" t="s">
        <v>14</v>
      </c>
      <c r="B146" s="251" t="s">
        <v>870</v>
      </c>
      <c r="C146" s="35"/>
      <c r="D146" s="244"/>
      <c r="F146" s="38"/>
      <c r="G146" s="245" t="s">
        <v>14</v>
      </c>
      <c r="H146" s="253" t="s">
        <v>699</v>
      </c>
      <c r="I146" s="38"/>
      <c r="J146" s="248"/>
      <c r="K146" s="246"/>
      <c r="L146" s="40"/>
      <c r="M146" s="250" t="s">
        <v>14</v>
      </c>
      <c r="N146" s="251" t="s">
        <v>421</v>
      </c>
      <c r="O146" s="35"/>
      <c r="P146" s="244"/>
      <c r="R146" s="38"/>
      <c r="S146" s="245" t="s">
        <v>14</v>
      </c>
      <c r="T146" s="253" t="s">
        <v>1909</v>
      </c>
      <c r="U146" s="38"/>
      <c r="V146" s="248"/>
      <c r="W146" s="246"/>
    </row>
    <row r="147" spans="1:23" s="41" customFormat="1" ht="12.75" customHeight="1">
      <c r="A147" s="254" t="s">
        <v>15</v>
      </c>
      <c r="B147" s="251" t="s">
        <v>83</v>
      </c>
      <c r="C147" s="47"/>
      <c r="D147" s="244"/>
      <c r="F147" s="255"/>
      <c r="G147" s="247" t="s">
        <v>15</v>
      </c>
      <c r="H147" s="253" t="s">
        <v>1302</v>
      </c>
      <c r="I147" s="38"/>
      <c r="J147" s="248"/>
      <c r="K147" s="246"/>
      <c r="L147" s="40"/>
      <c r="M147" s="254" t="s">
        <v>15</v>
      </c>
      <c r="N147" s="251" t="s">
        <v>1910</v>
      </c>
      <c r="O147" s="47"/>
      <c r="P147" s="244"/>
      <c r="R147" s="255"/>
      <c r="S147" s="247" t="s">
        <v>15</v>
      </c>
      <c r="T147" s="252" t="s">
        <v>650</v>
      </c>
      <c r="U147" s="38"/>
      <c r="V147" s="248"/>
      <c r="W147" s="246"/>
    </row>
    <row r="148" spans="1:23" s="41" customFormat="1" ht="12.75" customHeight="1">
      <c r="A148" s="254" t="s">
        <v>16</v>
      </c>
      <c r="B148" s="251" t="s">
        <v>221</v>
      </c>
      <c r="C148" s="35"/>
      <c r="D148" s="244"/>
      <c r="F148" s="255"/>
      <c r="G148" s="247" t="s">
        <v>16</v>
      </c>
      <c r="H148" s="253" t="s">
        <v>578</v>
      </c>
      <c r="I148" s="38"/>
      <c r="J148" s="38"/>
      <c r="K148" s="246"/>
      <c r="L148" s="40"/>
      <c r="M148" s="254" t="s">
        <v>16</v>
      </c>
      <c r="N148" s="251" t="s">
        <v>54</v>
      </c>
      <c r="O148" s="35"/>
      <c r="P148" s="244"/>
      <c r="R148" s="255"/>
      <c r="S148" s="247" t="s">
        <v>16</v>
      </c>
      <c r="T148" s="253" t="s">
        <v>1911</v>
      </c>
      <c r="U148" s="38"/>
      <c r="V148" s="38"/>
      <c r="W148" s="246"/>
    </row>
    <row r="149" spans="1:23" s="41" customFormat="1" ht="12.75" customHeight="1">
      <c r="A149" s="250" t="s">
        <v>18</v>
      </c>
      <c r="B149" s="251" t="s">
        <v>1912</v>
      </c>
      <c r="C149" s="47"/>
      <c r="D149" s="244"/>
      <c r="F149" s="38"/>
      <c r="G149" s="245" t="s">
        <v>18</v>
      </c>
      <c r="H149" s="252" t="s">
        <v>77</v>
      </c>
      <c r="I149" s="110"/>
      <c r="J149" s="124" t="s">
        <v>154</v>
      </c>
      <c r="K149" s="112"/>
      <c r="L149" s="40"/>
      <c r="M149" s="250" t="s">
        <v>18</v>
      </c>
      <c r="N149" s="251" t="s">
        <v>1913</v>
      </c>
      <c r="O149" s="47"/>
      <c r="P149" s="244"/>
      <c r="R149" s="38"/>
      <c r="S149" s="245" t="s">
        <v>18</v>
      </c>
      <c r="T149" s="253" t="s">
        <v>384</v>
      </c>
      <c r="U149" s="110"/>
      <c r="V149" s="124" t="s">
        <v>154</v>
      </c>
      <c r="W149" s="112"/>
    </row>
    <row r="150" spans="1:23" s="41" customFormat="1" ht="12.75" customHeight="1">
      <c r="A150" s="257"/>
      <c r="B150" s="47"/>
      <c r="C150" s="245"/>
      <c r="D150" s="244"/>
      <c r="E150" s="245" t="s">
        <v>14</v>
      </c>
      <c r="F150" s="37" t="s">
        <v>1914</v>
      </c>
      <c r="G150" s="38"/>
      <c r="H150" s="258"/>
      <c r="I150" s="128" t="s">
        <v>23</v>
      </c>
      <c r="J150" s="129" t="s">
        <v>1915</v>
      </c>
      <c r="K150" s="112"/>
      <c r="L150" s="40"/>
      <c r="M150" s="257"/>
      <c r="N150" s="47"/>
      <c r="O150" s="245"/>
      <c r="P150" s="244"/>
      <c r="Q150" s="245" t="s">
        <v>14</v>
      </c>
      <c r="R150" s="37" t="s">
        <v>1333</v>
      </c>
      <c r="S150" s="38"/>
      <c r="T150" s="258"/>
      <c r="U150" s="128" t="s">
        <v>23</v>
      </c>
      <c r="V150" s="129" t="s">
        <v>1916</v>
      </c>
      <c r="W150" s="112"/>
    </row>
    <row r="151" spans="1:23" s="41" customFormat="1" ht="12.75" customHeight="1">
      <c r="A151" s="243"/>
      <c r="B151" s="130" t="s">
        <v>25</v>
      </c>
      <c r="C151" s="35"/>
      <c r="D151" s="244"/>
      <c r="E151" s="247" t="s">
        <v>15</v>
      </c>
      <c r="F151" s="249" t="s">
        <v>1917</v>
      </c>
      <c r="G151" s="38"/>
      <c r="H151" s="44"/>
      <c r="I151" s="128" t="s">
        <v>27</v>
      </c>
      <c r="J151" s="131" t="s">
        <v>1915</v>
      </c>
      <c r="K151" s="112"/>
      <c r="L151" s="40"/>
      <c r="M151" s="243"/>
      <c r="N151" s="130" t="s">
        <v>25</v>
      </c>
      <c r="O151" s="35"/>
      <c r="P151" s="244"/>
      <c r="Q151" s="247" t="s">
        <v>15</v>
      </c>
      <c r="R151" s="37" t="s">
        <v>508</v>
      </c>
      <c r="S151" s="38"/>
      <c r="T151" s="44"/>
      <c r="U151" s="128" t="s">
        <v>27</v>
      </c>
      <c r="V151" s="131" t="s">
        <v>1916</v>
      </c>
      <c r="W151" s="112"/>
    </row>
    <row r="152" spans="1:23" s="41" customFormat="1" ht="12.75" customHeight="1">
      <c r="A152" s="243"/>
      <c r="B152" s="130" t="s">
        <v>640</v>
      </c>
      <c r="C152" s="35"/>
      <c r="D152" s="244"/>
      <c r="E152" s="247" t="s">
        <v>16</v>
      </c>
      <c r="F152" s="37" t="s">
        <v>285</v>
      </c>
      <c r="G152" s="248"/>
      <c r="H152" s="44"/>
      <c r="I152" s="128" t="s">
        <v>30</v>
      </c>
      <c r="J152" s="131" t="s">
        <v>1918</v>
      </c>
      <c r="K152" s="112"/>
      <c r="L152" s="40"/>
      <c r="M152" s="243"/>
      <c r="N152" s="130" t="s">
        <v>94</v>
      </c>
      <c r="O152" s="35"/>
      <c r="P152" s="244"/>
      <c r="Q152" s="247" t="s">
        <v>16</v>
      </c>
      <c r="R152" s="37" t="s">
        <v>1720</v>
      </c>
      <c r="S152" s="248"/>
      <c r="T152" s="44"/>
      <c r="U152" s="128" t="s">
        <v>30</v>
      </c>
      <c r="V152" s="131" t="s">
        <v>1919</v>
      </c>
      <c r="W152" s="112"/>
    </row>
    <row r="153" spans="1:23" s="41" customFormat="1" ht="12.75" customHeight="1">
      <c r="A153" s="259"/>
      <c r="B153" s="45"/>
      <c r="C153" s="45"/>
      <c r="D153" s="244"/>
      <c r="E153" s="245" t="s">
        <v>18</v>
      </c>
      <c r="F153" s="251" t="s">
        <v>325</v>
      </c>
      <c r="G153" s="45"/>
      <c r="H153" s="45"/>
      <c r="I153" s="134" t="s">
        <v>31</v>
      </c>
      <c r="J153" s="131" t="s">
        <v>1918</v>
      </c>
      <c r="K153" s="135"/>
      <c r="L153" s="48"/>
      <c r="M153" s="259"/>
      <c r="N153" s="45"/>
      <c r="O153" s="45"/>
      <c r="P153" s="244"/>
      <c r="Q153" s="245" t="s">
        <v>18</v>
      </c>
      <c r="R153" s="256" t="s">
        <v>964</v>
      </c>
      <c r="S153" s="45"/>
      <c r="T153" s="45"/>
      <c r="U153" s="134" t="s">
        <v>31</v>
      </c>
      <c r="V153" s="131" t="s">
        <v>1919</v>
      </c>
      <c r="W153" s="135"/>
    </row>
    <row r="154" spans="1:23" ht="4.5" customHeight="1">
      <c r="A154" s="260"/>
      <c r="B154" s="261"/>
      <c r="C154" s="262"/>
      <c r="D154" s="263"/>
      <c r="E154" s="264"/>
      <c r="F154" s="265"/>
      <c r="G154" s="266"/>
      <c r="H154" s="266"/>
      <c r="I154" s="262"/>
      <c r="J154" s="261"/>
      <c r="K154" s="267"/>
      <c r="M154" s="260"/>
      <c r="N154" s="261"/>
      <c r="O154" s="262"/>
      <c r="P154" s="263"/>
      <c r="Q154" s="264"/>
      <c r="R154" s="265"/>
      <c r="S154" s="266"/>
      <c r="T154" s="266"/>
      <c r="U154" s="262"/>
      <c r="V154" s="261"/>
      <c r="W154" s="267"/>
    </row>
    <row r="155" spans="1:23" ht="12.75" customHeight="1">
      <c r="A155" s="146"/>
      <c r="B155" s="146" t="s">
        <v>32</v>
      </c>
      <c r="C155" s="147"/>
      <c r="D155" s="148" t="s">
        <v>33</v>
      </c>
      <c r="E155" s="148" t="s">
        <v>34</v>
      </c>
      <c r="F155" s="148" t="s">
        <v>35</v>
      </c>
      <c r="G155" s="149" t="s">
        <v>36</v>
      </c>
      <c r="H155" s="150"/>
      <c r="I155" s="147" t="s">
        <v>37</v>
      </c>
      <c r="J155" s="148" t="s">
        <v>32</v>
      </c>
      <c r="K155" s="146" t="s">
        <v>38</v>
      </c>
      <c r="L155" s="28">
        <v>150</v>
      </c>
      <c r="M155" s="146"/>
      <c r="N155" s="146" t="s">
        <v>32</v>
      </c>
      <c r="O155" s="147"/>
      <c r="P155" s="148" t="s">
        <v>33</v>
      </c>
      <c r="Q155" s="148" t="s">
        <v>34</v>
      </c>
      <c r="R155" s="148" t="s">
        <v>35</v>
      </c>
      <c r="S155" s="149" t="s">
        <v>36</v>
      </c>
      <c r="T155" s="150"/>
      <c r="U155" s="147" t="s">
        <v>37</v>
      </c>
      <c r="V155" s="148" t="s">
        <v>32</v>
      </c>
      <c r="W155" s="146" t="s">
        <v>38</v>
      </c>
    </row>
    <row r="156" spans="1:23" ht="12.75">
      <c r="A156" s="152" t="s">
        <v>38</v>
      </c>
      <c r="B156" s="213" t="s">
        <v>39</v>
      </c>
      <c r="C156" s="214" t="s">
        <v>40</v>
      </c>
      <c r="D156" s="215" t="s">
        <v>41</v>
      </c>
      <c r="E156" s="215" t="s">
        <v>42</v>
      </c>
      <c r="F156" s="215"/>
      <c r="G156" s="155" t="s">
        <v>40</v>
      </c>
      <c r="H156" s="155" t="s">
        <v>37</v>
      </c>
      <c r="I156" s="153"/>
      <c r="J156" s="152" t="s">
        <v>39</v>
      </c>
      <c r="K156" s="152"/>
      <c r="L156" s="28">
        <v>150</v>
      </c>
      <c r="M156" s="152" t="s">
        <v>38</v>
      </c>
      <c r="N156" s="213" t="s">
        <v>39</v>
      </c>
      <c r="O156" s="214" t="s">
        <v>40</v>
      </c>
      <c r="P156" s="215" t="s">
        <v>41</v>
      </c>
      <c r="Q156" s="215" t="s">
        <v>42</v>
      </c>
      <c r="R156" s="215"/>
      <c r="S156" s="155" t="s">
        <v>40</v>
      </c>
      <c r="T156" s="155" t="s">
        <v>37</v>
      </c>
      <c r="U156" s="153"/>
      <c r="V156" s="152" t="s">
        <v>39</v>
      </c>
      <c r="W156" s="152"/>
    </row>
    <row r="157" spans="1:23" ht="16.5" customHeight="1">
      <c r="A157" s="157">
        <v>0</v>
      </c>
      <c r="B157" s="158">
        <v>3</v>
      </c>
      <c r="C157" s="159">
        <v>1</v>
      </c>
      <c r="D157" s="216" t="s">
        <v>43</v>
      </c>
      <c r="E157" s="161" t="s">
        <v>31</v>
      </c>
      <c r="F157" s="162">
        <v>11</v>
      </c>
      <c r="G157" s="163"/>
      <c r="H157" s="163">
        <v>660</v>
      </c>
      <c r="I157" s="164">
        <v>8</v>
      </c>
      <c r="J157" s="165">
        <v>3</v>
      </c>
      <c r="K157" s="166">
        <v>0</v>
      </c>
      <c r="L157" s="28"/>
      <c r="M157" s="157">
        <v>3.125</v>
      </c>
      <c r="N157" s="158">
        <v>5</v>
      </c>
      <c r="O157" s="159">
        <v>1</v>
      </c>
      <c r="P157" s="216" t="s">
        <v>43</v>
      </c>
      <c r="Q157" s="161" t="s">
        <v>30</v>
      </c>
      <c r="R157" s="162">
        <v>8</v>
      </c>
      <c r="S157" s="163">
        <v>50</v>
      </c>
      <c r="T157" s="163"/>
      <c r="U157" s="164">
        <v>8</v>
      </c>
      <c r="V157" s="165">
        <v>1</v>
      </c>
      <c r="W157" s="166">
        <v>-3.125</v>
      </c>
    </row>
    <row r="158" spans="1:23" ht="16.5" customHeight="1">
      <c r="A158" s="157">
        <v>0</v>
      </c>
      <c r="B158" s="158">
        <v>3</v>
      </c>
      <c r="C158" s="159">
        <v>4</v>
      </c>
      <c r="D158" s="224" t="s">
        <v>43</v>
      </c>
      <c r="E158" s="161" t="s">
        <v>31</v>
      </c>
      <c r="F158" s="162">
        <v>11</v>
      </c>
      <c r="G158" s="163"/>
      <c r="H158" s="163">
        <v>660</v>
      </c>
      <c r="I158" s="164">
        <v>7</v>
      </c>
      <c r="J158" s="165">
        <v>3</v>
      </c>
      <c r="K158" s="166">
        <v>0</v>
      </c>
      <c r="L158" s="28"/>
      <c r="M158" s="157">
        <v>-1.75</v>
      </c>
      <c r="N158" s="158">
        <v>2</v>
      </c>
      <c r="O158" s="159">
        <v>4</v>
      </c>
      <c r="P158" s="224" t="s">
        <v>68</v>
      </c>
      <c r="Q158" s="161" t="s">
        <v>30</v>
      </c>
      <c r="R158" s="162">
        <v>9</v>
      </c>
      <c r="S158" s="163"/>
      <c r="T158" s="163">
        <v>150</v>
      </c>
      <c r="U158" s="164">
        <v>7</v>
      </c>
      <c r="V158" s="165">
        <v>4</v>
      </c>
      <c r="W158" s="166">
        <v>1.75</v>
      </c>
    </row>
    <row r="159" spans="1:23" ht="16.5" customHeight="1">
      <c r="A159" s="157">
        <v>0</v>
      </c>
      <c r="B159" s="158">
        <v>3</v>
      </c>
      <c r="C159" s="159">
        <v>2</v>
      </c>
      <c r="D159" s="216" t="s">
        <v>43</v>
      </c>
      <c r="E159" s="161" t="s">
        <v>31</v>
      </c>
      <c r="F159" s="162">
        <v>11</v>
      </c>
      <c r="G159" s="163"/>
      <c r="H159" s="163">
        <v>660</v>
      </c>
      <c r="I159" s="164">
        <v>6</v>
      </c>
      <c r="J159" s="165">
        <v>3</v>
      </c>
      <c r="K159" s="166">
        <v>0</v>
      </c>
      <c r="L159" s="28"/>
      <c r="M159" s="157">
        <v>-7.25</v>
      </c>
      <c r="N159" s="158">
        <v>0</v>
      </c>
      <c r="O159" s="159">
        <v>2</v>
      </c>
      <c r="P159" s="216" t="s">
        <v>43</v>
      </c>
      <c r="Q159" s="161" t="s">
        <v>30</v>
      </c>
      <c r="R159" s="162">
        <v>9</v>
      </c>
      <c r="S159" s="163"/>
      <c r="T159" s="163">
        <v>400</v>
      </c>
      <c r="U159" s="164">
        <v>6</v>
      </c>
      <c r="V159" s="165">
        <v>6</v>
      </c>
      <c r="W159" s="166">
        <v>7.25</v>
      </c>
    </row>
    <row r="160" spans="1:23" ht="16.5" customHeight="1">
      <c r="A160" s="157">
        <v>0</v>
      </c>
      <c r="B160" s="158">
        <v>3</v>
      </c>
      <c r="C160" s="159">
        <v>3</v>
      </c>
      <c r="D160" s="224" t="s">
        <v>43</v>
      </c>
      <c r="E160" s="161" t="s">
        <v>31</v>
      </c>
      <c r="F160" s="162">
        <v>11</v>
      </c>
      <c r="G160" s="163"/>
      <c r="H160" s="163">
        <v>660</v>
      </c>
      <c r="I160" s="164">
        <v>5</v>
      </c>
      <c r="J160" s="165">
        <v>3</v>
      </c>
      <c r="K160" s="166">
        <v>0</v>
      </c>
      <c r="L160" s="28"/>
      <c r="M160" s="157">
        <v>3.125</v>
      </c>
      <c r="N160" s="158">
        <v>5</v>
      </c>
      <c r="O160" s="159">
        <v>3</v>
      </c>
      <c r="P160" s="224" t="s">
        <v>43</v>
      </c>
      <c r="Q160" s="161" t="s">
        <v>30</v>
      </c>
      <c r="R160" s="162">
        <v>8</v>
      </c>
      <c r="S160" s="163">
        <v>50</v>
      </c>
      <c r="T160" s="163"/>
      <c r="U160" s="164">
        <v>5</v>
      </c>
      <c r="V160" s="165">
        <v>1</v>
      </c>
      <c r="W160" s="166">
        <v>-3.125</v>
      </c>
    </row>
    <row r="161" spans="1:23" s="41" customFormat="1" ht="30" customHeight="1">
      <c r="A161" s="29"/>
      <c r="B161" s="29"/>
      <c r="C161" s="56"/>
      <c r="D161" s="29"/>
      <c r="E161" s="29"/>
      <c r="F161" s="29"/>
      <c r="G161" s="29"/>
      <c r="H161" s="29"/>
      <c r="I161" s="56"/>
      <c r="J161" s="29"/>
      <c r="K161" s="29"/>
      <c r="L161" s="54"/>
      <c r="M161" s="29"/>
      <c r="N161" s="29"/>
      <c r="O161" s="56"/>
      <c r="P161" s="29"/>
      <c r="Q161" s="29"/>
      <c r="R161" s="225"/>
      <c r="S161" s="29"/>
      <c r="T161" s="29"/>
      <c r="U161" s="56"/>
      <c r="V161" s="29"/>
      <c r="W161" s="29"/>
    </row>
    <row r="162" spans="1:23" s="41" customFormat="1" ht="15">
      <c r="A162" s="20"/>
      <c r="B162" s="21" t="s">
        <v>5</v>
      </c>
      <c r="C162" s="22"/>
      <c r="D162" s="21"/>
      <c r="E162" s="23" t="s">
        <v>96</v>
      </c>
      <c r="F162" s="24"/>
      <c r="G162" s="25" t="s">
        <v>7</v>
      </c>
      <c r="H162" s="25"/>
      <c r="I162" s="26" t="s">
        <v>46</v>
      </c>
      <c r="J162" s="26"/>
      <c r="K162" s="27"/>
      <c r="L162" s="28">
        <v>150</v>
      </c>
      <c r="M162" s="20"/>
      <c r="N162" s="21" t="s">
        <v>5</v>
      </c>
      <c r="O162" s="22"/>
      <c r="P162" s="21"/>
      <c r="Q162" s="23" t="s">
        <v>97</v>
      </c>
      <c r="R162" s="24"/>
      <c r="S162" s="25" t="s">
        <v>7</v>
      </c>
      <c r="T162" s="25"/>
      <c r="U162" s="26" t="s">
        <v>48</v>
      </c>
      <c r="V162" s="26"/>
      <c r="W162" s="27"/>
    </row>
    <row r="163" spans="1:23" s="41" customFormat="1" ht="12.75">
      <c r="A163" s="30"/>
      <c r="B163" s="30"/>
      <c r="C163" s="31"/>
      <c r="D163" s="32"/>
      <c r="E163" s="32"/>
      <c r="F163" s="32"/>
      <c r="G163" s="33" t="s">
        <v>11</v>
      </c>
      <c r="H163" s="33"/>
      <c r="I163" s="26" t="s">
        <v>13</v>
      </c>
      <c r="J163" s="26"/>
      <c r="K163" s="27"/>
      <c r="L163" s="28">
        <v>150</v>
      </c>
      <c r="M163" s="30"/>
      <c r="N163" s="30"/>
      <c r="O163" s="31"/>
      <c r="P163" s="32"/>
      <c r="Q163" s="32"/>
      <c r="R163" s="32"/>
      <c r="S163" s="33" t="s">
        <v>11</v>
      </c>
      <c r="T163" s="33"/>
      <c r="U163" s="26" t="s">
        <v>49</v>
      </c>
      <c r="V163" s="26"/>
      <c r="W163" s="27"/>
    </row>
    <row r="164" spans="1:23" s="41" customFormat="1" ht="4.5" customHeight="1">
      <c r="A164" s="235"/>
      <c r="B164" s="236"/>
      <c r="C164" s="237"/>
      <c r="D164" s="238"/>
      <c r="E164" s="239"/>
      <c r="F164" s="240"/>
      <c r="G164" s="241"/>
      <c r="H164" s="241"/>
      <c r="I164" s="237"/>
      <c r="J164" s="236"/>
      <c r="K164" s="242"/>
      <c r="L164" s="28"/>
      <c r="M164" s="235"/>
      <c r="N164" s="236"/>
      <c r="O164" s="237"/>
      <c r="P164" s="238"/>
      <c r="Q164" s="239"/>
      <c r="R164" s="240"/>
      <c r="S164" s="241"/>
      <c r="T164" s="241"/>
      <c r="U164" s="237"/>
      <c r="V164" s="236"/>
      <c r="W164" s="242"/>
    </row>
    <row r="165" spans="1:23" s="41" customFormat="1" ht="12.75" customHeight="1">
      <c r="A165" s="243"/>
      <c r="B165" s="34"/>
      <c r="C165" s="35"/>
      <c r="D165" s="244"/>
      <c r="E165" s="245" t="s">
        <v>14</v>
      </c>
      <c r="F165" s="37" t="s">
        <v>1920</v>
      </c>
      <c r="G165" s="38"/>
      <c r="H165" s="44"/>
      <c r="I165" s="44"/>
      <c r="J165" s="34"/>
      <c r="K165" s="246"/>
      <c r="L165" s="40"/>
      <c r="M165" s="243"/>
      <c r="N165" s="34"/>
      <c r="O165" s="35"/>
      <c r="P165" s="244"/>
      <c r="Q165" s="245" t="s">
        <v>14</v>
      </c>
      <c r="R165" s="37" t="s">
        <v>681</v>
      </c>
      <c r="S165" s="38"/>
      <c r="T165" s="44"/>
      <c r="U165" s="44"/>
      <c r="V165" s="34"/>
      <c r="W165" s="246"/>
    </row>
    <row r="166" spans="1:23" s="41" customFormat="1" ht="12.75" customHeight="1">
      <c r="A166" s="243"/>
      <c r="B166" s="34"/>
      <c r="C166" s="35"/>
      <c r="D166" s="244"/>
      <c r="E166" s="247" t="s">
        <v>15</v>
      </c>
      <c r="F166" s="37" t="s">
        <v>535</v>
      </c>
      <c r="G166" s="248"/>
      <c r="H166" s="44"/>
      <c r="I166" s="44"/>
      <c r="J166" s="34"/>
      <c r="K166" s="246"/>
      <c r="L166" s="40"/>
      <c r="M166" s="243"/>
      <c r="N166" s="34"/>
      <c r="O166" s="35"/>
      <c r="P166" s="244"/>
      <c r="Q166" s="247" t="s">
        <v>15</v>
      </c>
      <c r="R166" s="37" t="s">
        <v>1921</v>
      </c>
      <c r="S166" s="248"/>
      <c r="T166" s="44"/>
      <c r="U166" s="44"/>
      <c r="V166" s="34"/>
      <c r="W166" s="246"/>
    </row>
    <row r="167" spans="1:23" s="41" customFormat="1" ht="12.75" customHeight="1">
      <c r="A167" s="243"/>
      <c r="B167" s="34"/>
      <c r="C167" s="35"/>
      <c r="D167" s="244"/>
      <c r="E167" s="247" t="s">
        <v>16</v>
      </c>
      <c r="F167" s="37" t="s">
        <v>1922</v>
      </c>
      <c r="G167" s="38"/>
      <c r="H167" s="44"/>
      <c r="I167" s="44"/>
      <c r="J167" s="34"/>
      <c r="K167" s="246"/>
      <c r="L167" s="40"/>
      <c r="M167" s="243"/>
      <c r="N167" s="34"/>
      <c r="O167" s="35"/>
      <c r="P167" s="244"/>
      <c r="Q167" s="247" t="s">
        <v>16</v>
      </c>
      <c r="R167" s="37" t="s">
        <v>1821</v>
      </c>
      <c r="S167" s="38"/>
      <c r="T167" s="44"/>
      <c r="U167" s="44"/>
      <c r="V167" s="34"/>
      <c r="W167" s="246"/>
    </row>
    <row r="168" spans="1:23" s="41" customFormat="1" ht="12.75" customHeight="1">
      <c r="A168" s="243"/>
      <c r="B168" s="34"/>
      <c r="C168" s="35"/>
      <c r="D168" s="244"/>
      <c r="E168" s="245" t="s">
        <v>18</v>
      </c>
      <c r="F168" s="37" t="s">
        <v>101</v>
      </c>
      <c r="G168" s="38"/>
      <c r="H168" s="44"/>
      <c r="I168" s="44"/>
      <c r="J168" s="34"/>
      <c r="K168" s="246"/>
      <c r="L168" s="40"/>
      <c r="M168" s="243"/>
      <c r="N168" s="34"/>
      <c r="O168" s="35"/>
      <c r="P168" s="244"/>
      <c r="Q168" s="245" t="s">
        <v>18</v>
      </c>
      <c r="R168" s="37" t="s">
        <v>1439</v>
      </c>
      <c r="S168" s="38"/>
      <c r="T168" s="44"/>
      <c r="U168" s="44"/>
      <c r="V168" s="34"/>
      <c r="W168" s="246"/>
    </row>
    <row r="169" spans="1:23" s="41" customFormat="1" ht="12.75" customHeight="1">
      <c r="A169" s="250" t="s">
        <v>14</v>
      </c>
      <c r="B169" s="251" t="s">
        <v>321</v>
      </c>
      <c r="C169" s="35"/>
      <c r="D169" s="244"/>
      <c r="F169" s="38"/>
      <c r="G169" s="245" t="s">
        <v>14</v>
      </c>
      <c r="H169" s="253" t="s">
        <v>1923</v>
      </c>
      <c r="I169" s="38"/>
      <c r="J169" s="248"/>
      <c r="K169" s="246"/>
      <c r="L169" s="40"/>
      <c r="M169" s="250" t="s">
        <v>14</v>
      </c>
      <c r="N169" s="251" t="s">
        <v>315</v>
      </c>
      <c r="O169" s="35"/>
      <c r="P169" s="244"/>
      <c r="R169" s="38"/>
      <c r="S169" s="245" t="s">
        <v>14</v>
      </c>
      <c r="T169" s="253" t="s">
        <v>1924</v>
      </c>
      <c r="U169" s="38"/>
      <c r="V169" s="248"/>
      <c r="W169" s="246"/>
    </row>
    <row r="170" spans="1:23" s="41" customFormat="1" ht="12.75" customHeight="1">
      <c r="A170" s="254" t="s">
        <v>15</v>
      </c>
      <c r="B170" s="251" t="s">
        <v>1925</v>
      </c>
      <c r="C170" s="47"/>
      <c r="D170" s="244"/>
      <c r="F170" s="255"/>
      <c r="G170" s="247" t="s">
        <v>15</v>
      </c>
      <c r="H170" s="253" t="s">
        <v>80</v>
      </c>
      <c r="I170" s="38"/>
      <c r="J170" s="248"/>
      <c r="K170" s="246"/>
      <c r="L170" s="40"/>
      <c r="M170" s="254" t="s">
        <v>15</v>
      </c>
      <c r="N170" s="251" t="s">
        <v>1926</v>
      </c>
      <c r="O170" s="47"/>
      <c r="P170" s="244"/>
      <c r="R170" s="255"/>
      <c r="S170" s="247" t="s">
        <v>15</v>
      </c>
      <c r="T170" s="253" t="s">
        <v>400</v>
      </c>
      <c r="U170" s="38"/>
      <c r="V170" s="248"/>
      <c r="W170" s="246"/>
    </row>
    <row r="171" spans="1:23" s="41" customFormat="1" ht="12.75" customHeight="1">
      <c r="A171" s="254" t="s">
        <v>16</v>
      </c>
      <c r="B171" s="251" t="s">
        <v>54</v>
      </c>
      <c r="C171" s="35"/>
      <c r="D171" s="244"/>
      <c r="F171" s="255"/>
      <c r="G171" s="247" t="s">
        <v>16</v>
      </c>
      <c r="H171" s="253" t="s">
        <v>1216</v>
      </c>
      <c r="I171" s="38"/>
      <c r="J171" s="38"/>
      <c r="K171" s="246"/>
      <c r="L171" s="40"/>
      <c r="M171" s="254" t="s">
        <v>16</v>
      </c>
      <c r="N171" s="251" t="s">
        <v>915</v>
      </c>
      <c r="O171" s="35"/>
      <c r="P171" s="244"/>
      <c r="R171" s="255"/>
      <c r="S171" s="247" t="s">
        <v>16</v>
      </c>
      <c r="T171" s="253" t="s">
        <v>338</v>
      </c>
      <c r="U171" s="38"/>
      <c r="V171" s="38"/>
      <c r="W171" s="246"/>
    </row>
    <row r="172" spans="1:23" s="41" customFormat="1" ht="12.75" customHeight="1">
      <c r="A172" s="250" t="s">
        <v>18</v>
      </c>
      <c r="B172" s="251" t="s">
        <v>1927</v>
      </c>
      <c r="C172" s="47"/>
      <c r="D172" s="244"/>
      <c r="F172" s="38"/>
      <c r="G172" s="245" t="s">
        <v>18</v>
      </c>
      <c r="H172" s="253" t="s">
        <v>235</v>
      </c>
      <c r="I172" s="110"/>
      <c r="J172" s="124" t="s">
        <v>154</v>
      </c>
      <c r="K172" s="112"/>
      <c r="L172" s="40"/>
      <c r="M172" s="250" t="s">
        <v>18</v>
      </c>
      <c r="N172" s="251" t="s">
        <v>65</v>
      </c>
      <c r="O172" s="47"/>
      <c r="P172" s="244"/>
      <c r="R172" s="38"/>
      <c r="S172" s="245" t="s">
        <v>18</v>
      </c>
      <c r="T172" s="253" t="s">
        <v>1002</v>
      </c>
      <c r="U172" s="110"/>
      <c r="V172" s="124" t="s">
        <v>154</v>
      </c>
      <c r="W172" s="112"/>
    </row>
    <row r="173" spans="1:23" s="41" customFormat="1" ht="12.75" customHeight="1">
      <c r="A173" s="257"/>
      <c r="B173" s="47"/>
      <c r="C173" s="245"/>
      <c r="D173" s="244"/>
      <c r="E173" s="245" t="s">
        <v>14</v>
      </c>
      <c r="F173" s="37" t="s">
        <v>87</v>
      </c>
      <c r="G173" s="38"/>
      <c r="H173" s="258"/>
      <c r="I173" s="128" t="s">
        <v>23</v>
      </c>
      <c r="J173" s="129" t="s">
        <v>1928</v>
      </c>
      <c r="K173" s="112"/>
      <c r="L173" s="40"/>
      <c r="M173" s="257"/>
      <c r="N173" s="47"/>
      <c r="O173" s="245"/>
      <c r="P173" s="244"/>
      <c r="Q173" s="245" t="s">
        <v>14</v>
      </c>
      <c r="R173" s="37" t="s">
        <v>1929</v>
      </c>
      <c r="S173" s="38"/>
      <c r="T173" s="258"/>
      <c r="U173" s="128" t="s">
        <v>23</v>
      </c>
      <c r="V173" s="129" t="s">
        <v>1930</v>
      </c>
      <c r="W173" s="112"/>
    </row>
    <row r="174" spans="1:23" s="41" customFormat="1" ht="12.75" customHeight="1">
      <c r="A174" s="243"/>
      <c r="B174" s="130" t="s">
        <v>25</v>
      </c>
      <c r="C174" s="35"/>
      <c r="D174" s="244"/>
      <c r="E174" s="247" t="s">
        <v>15</v>
      </c>
      <c r="F174" s="37" t="s">
        <v>791</v>
      </c>
      <c r="G174" s="38"/>
      <c r="H174" s="44"/>
      <c r="I174" s="128" t="s">
        <v>27</v>
      </c>
      <c r="J174" s="131" t="s">
        <v>1931</v>
      </c>
      <c r="K174" s="112"/>
      <c r="L174" s="40"/>
      <c r="M174" s="243"/>
      <c r="N174" s="130" t="s">
        <v>25</v>
      </c>
      <c r="O174" s="35"/>
      <c r="P174" s="244"/>
      <c r="Q174" s="247" t="s">
        <v>15</v>
      </c>
      <c r="R174" s="37" t="s">
        <v>28</v>
      </c>
      <c r="S174" s="38"/>
      <c r="T174" s="44"/>
      <c r="U174" s="128" t="s">
        <v>27</v>
      </c>
      <c r="V174" s="131" t="s">
        <v>1930</v>
      </c>
      <c r="W174" s="112"/>
    </row>
    <row r="175" spans="1:23" s="41" customFormat="1" ht="12.75" customHeight="1">
      <c r="A175" s="243"/>
      <c r="B175" s="130" t="s">
        <v>1490</v>
      </c>
      <c r="C175" s="35"/>
      <c r="D175" s="244"/>
      <c r="E175" s="247" t="s">
        <v>16</v>
      </c>
      <c r="F175" s="37" t="s">
        <v>550</v>
      </c>
      <c r="G175" s="248"/>
      <c r="H175" s="44"/>
      <c r="I175" s="128" t="s">
        <v>30</v>
      </c>
      <c r="J175" s="131" t="s">
        <v>1932</v>
      </c>
      <c r="K175" s="112"/>
      <c r="L175" s="40"/>
      <c r="M175" s="243"/>
      <c r="N175" s="130" t="s">
        <v>1111</v>
      </c>
      <c r="O175" s="35"/>
      <c r="P175" s="244"/>
      <c r="Q175" s="247" t="s">
        <v>16</v>
      </c>
      <c r="R175" s="37" t="s">
        <v>902</v>
      </c>
      <c r="S175" s="248"/>
      <c r="T175" s="44"/>
      <c r="U175" s="128" t="s">
        <v>30</v>
      </c>
      <c r="V175" s="131" t="s">
        <v>1933</v>
      </c>
      <c r="W175" s="112"/>
    </row>
    <row r="176" spans="1:23" s="41" customFormat="1" ht="12.75" customHeight="1">
      <c r="A176" s="259"/>
      <c r="B176" s="45"/>
      <c r="C176" s="45"/>
      <c r="D176" s="244"/>
      <c r="E176" s="245" t="s">
        <v>18</v>
      </c>
      <c r="F176" s="251" t="s">
        <v>1233</v>
      </c>
      <c r="G176" s="45"/>
      <c r="H176" s="45"/>
      <c r="I176" s="134" t="s">
        <v>31</v>
      </c>
      <c r="J176" s="131" t="s">
        <v>1932</v>
      </c>
      <c r="K176" s="135"/>
      <c r="L176" s="48"/>
      <c r="M176" s="259"/>
      <c r="N176" s="45"/>
      <c r="O176" s="45"/>
      <c r="P176" s="244"/>
      <c r="Q176" s="245" t="s">
        <v>18</v>
      </c>
      <c r="R176" s="251" t="s">
        <v>1526</v>
      </c>
      <c r="S176" s="45"/>
      <c r="T176" s="45"/>
      <c r="U176" s="134" t="s">
        <v>31</v>
      </c>
      <c r="V176" s="131" t="s">
        <v>1933</v>
      </c>
      <c r="W176" s="135"/>
    </row>
    <row r="177" spans="1:23" ht="4.5" customHeight="1">
      <c r="A177" s="260"/>
      <c r="B177" s="261"/>
      <c r="C177" s="262"/>
      <c r="D177" s="263"/>
      <c r="E177" s="264"/>
      <c r="F177" s="265"/>
      <c r="G177" s="266"/>
      <c r="H177" s="266"/>
      <c r="I177" s="262"/>
      <c r="J177" s="261"/>
      <c r="K177" s="267"/>
      <c r="M177" s="260"/>
      <c r="N177" s="261"/>
      <c r="O177" s="262"/>
      <c r="P177" s="263"/>
      <c r="Q177" s="264"/>
      <c r="R177" s="265"/>
      <c r="S177" s="266"/>
      <c r="T177" s="266"/>
      <c r="U177" s="262"/>
      <c r="V177" s="261"/>
      <c r="W177" s="267"/>
    </row>
    <row r="178" spans="1:23" ht="12.75" customHeight="1">
      <c r="A178" s="146"/>
      <c r="B178" s="146" t="s">
        <v>32</v>
      </c>
      <c r="C178" s="147"/>
      <c r="D178" s="148" t="s">
        <v>33</v>
      </c>
      <c r="E178" s="148" t="s">
        <v>34</v>
      </c>
      <c r="F178" s="148" t="s">
        <v>35</v>
      </c>
      <c r="G178" s="149" t="s">
        <v>36</v>
      </c>
      <c r="H178" s="150"/>
      <c r="I178" s="147" t="s">
        <v>37</v>
      </c>
      <c r="J178" s="148" t="s">
        <v>32</v>
      </c>
      <c r="K178" s="146" t="s">
        <v>38</v>
      </c>
      <c r="L178" s="28">
        <v>150</v>
      </c>
      <c r="M178" s="146"/>
      <c r="N178" s="146" t="s">
        <v>32</v>
      </c>
      <c r="O178" s="147"/>
      <c r="P178" s="148" t="s">
        <v>33</v>
      </c>
      <c r="Q178" s="148" t="s">
        <v>34</v>
      </c>
      <c r="R178" s="148" t="s">
        <v>35</v>
      </c>
      <c r="S178" s="149" t="s">
        <v>36</v>
      </c>
      <c r="T178" s="150"/>
      <c r="U178" s="147" t="s">
        <v>37</v>
      </c>
      <c r="V178" s="148" t="s">
        <v>32</v>
      </c>
      <c r="W178" s="146" t="s">
        <v>38</v>
      </c>
    </row>
    <row r="179" spans="1:23" ht="12.75">
      <c r="A179" s="152" t="s">
        <v>38</v>
      </c>
      <c r="B179" s="213" t="s">
        <v>39</v>
      </c>
      <c r="C179" s="214" t="s">
        <v>40</v>
      </c>
      <c r="D179" s="215" t="s">
        <v>41</v>
      </c>
      <c r="E179" s="215" t="s">
        <v>42</v>
      </c>
      <c r="F179" s="215"/>
      <c r="G179" s="155" t="s">
        <v>40</v>
      </c>
      <c r="H179" s="155" t="s">
        <v>37</v>
      </c>
      <c r="I179" s="153"/>
      <c r="J179" s="152" t="s">
        <v>39</v>
      </c>
      <c r="K179" s="152"/>
      <c r="L179" s="28">
        <v>150</v>
      </c>
      <c r="M179" s="152" t="s">
        <v>38</v>
      </c>
      <c r="N179" s="213" t="s">
        <v>39</v>
      </c>
      <c r="O179" s="214" t="s">
        <v>40</v>
      </c>
      <c r="P179" s="215" t="s">
        <v>41</v>
      </c>
      <c r="Q179" s="215" t="s">
        <v>42</v>
      </c>
      <c r="R179" s="215"/>
      <c r="S179" s="155" t="s">
        <v>40</v>
      </c>
      <c r="T179" s="155" t="s">
        <v>37</v>
      </c>
      <c r="U179" s="153"/>
      <c r="V179" s="152" t="s">
        <v>39</v>
      </c>
      <c r="W179" s="152"/>
    </row>
    <row r="180" spans="1:23" ht="16.5" customHeight="1">
      <c r="A180" s="157">
        <v>0.625</v>
      </c>
      <c r="B180" s="158">
        <v>4</v>
      </c>
      <c r="C180" s="159">
        <v>1</v>
      </c>
      <c r="D180" s="216" t="s">
        <v>60</v>
      </c>
      <c r="E180" s="161" t="s">
        <v>23</v>
      </c>
      <c r="F180" s="162">
        <v>8</v>
      </c>
      <c r="G180" s="163">
        <v>110</v>
      </c>
      <c r="H180" s="163"/>
      <c r="I180" s="164">
        <v>8</v>
      </c>
      <c r="J180" s="165">
        <v>2</v>
      </c>
      <c r="K180" s="166">
        <v>-0.625</v>
      </c>
      <c r="L180" s="28"/>
      <c r="M180" s="157">
        <v>-1</v>
      </c>
      <c r="N180" s="158">
        <v>0</v>
      </c>
      <c r="O180" s="159">
        <v>3</v>
      </c>
      <c r="P180" s="216" t="s">
        <v>43</v>
      </c>
      <c r="Q180" s="161" t="s">
        <v>31</v>
      </c>
      <c r="R180" s="162">
        <v>11</v>
      </c>
      <c r="S180" s="163"/>
      <c r="T180" s="163">
        <v>660</v>
      </c>
      <c r="U180" s="164">
        <v>8</v>
      </c>
      <c r="V180" s="165">
        <v>6</v>
      </c>
      <c r="W180" s="166">
        <v>1</v>
      </c>
    </row>
    <row r="181" spans="1:23" ht="16.5" customHeight="1">
      <c r="A181" s="157">
        <v>-4.375</v>
      </c>
      <c r="B181" s="158">
        <v>0</v>
      </c>
      <c r="C181" s="159">
        <v>4</v>
      </c>
      <c r="D181" s="216" t="s">
        <v>272</v>
      </c>
      <c r="E181" s="161" t="s">
        <v>23</v>
      </c>
      <c r="F181" s="162">
        <v>8</v>
      </c>
      <c r="G181" s="163"/>
      <c r="H181" s="163">
        <v>100</v>
      </c>
      <c r="I181" s="164">
        <v>7</v>
      </c>
      <c r="J181" s="165">
        <v>6</v>
      </c>
      <c r="K181" s="166">
        <v>4.375</v>
      </c>
      <c r="L181" s="28"/>
      <c r="M181" s="157">
        <v>0</v>
      </c>
      <c r="N181" s="158">
        <v>3</v>
      </c>
      <c r="O181" s="159">
        <v>5</v>
      </c>
      <c r="P181" s="216" t="s">
        <v>59</v>
      </c>
      <c r="Q181" s="161" t="s">
        <v>30</v>
      </c>
      <c r="R181" s="162">
        <v>10</v>
      </c>
      <c r="S181" s="163"/>
      <c r="T181" s="163">
        <v>620</v>
      </c>
      <c r="U181" s="164">
        <v>1</v>
      </c>
      <c r="V181" s="165">
        <v>3</v>
      </c>
      <c r="W181" s="166">
        <v>0</v>
      </c>
    </row>
    <row r="182" spans="1:23" ht="16.5" customHeight="1">
      <c r="A182" s="157">
        <v>0.625</v>
      </c>
      <c r="B182" s="158">
        <v>4</v>
      </c>
      <c r="C182" s="159">
        <v>2</v>
      </c>
      <c r="D182" s="216" t="s">
        <v>60</v>
      </c>
      <c r="E182" s="161" t="s">
        <v>23</v>
      </c>
      <c r="F182" s="162">
        <v>8</v>
      </c>
      <c r="G182" s="163">
        <v>110</v>
      </c>
      <c r="H182" s="163"/>
      <c r="I182" s="164">
        <v>6</v>
      </c>
      <c r="J182" s="165">
        <v>2</v>
      </c>
      <c r="K182" s="166">
        <v>-0.625</v>
      </c>
      <c r="L182" s="28"/>
      <c r="M182" s="157">
        <v>0</v>
      </c>
      <c r="N182" s="158">
        <v>3</v>
      </c>
      <c r="O182" s="159">
        <v>6</v>
      </c>
      <c r="P182" s="216" t="s">
        <v>59</v>
      </c>
      <c r="Q182" s="161" t="s">
        <v>30</v>
      </c>
      <c r="R182" s="162">
        <v>10</v>
      </c>
      <c r="S182" s="163"/>
      <c r="T182" s="163">
        <v>620</v>
      </c>
      <c r="U182" s="164">
        <v>7</v>
      </c>
      <c r="V182" s="165">
        <v>3</v>
      </c>
      <c r="W182" s="166">
        <v>0</v>
      </c>
    </row>
    <row r="183" spans="1:23" ht="16.5" customHeight="1">
      <c r="A183" s="157">
        <v>0.625</v>
      </c>
      <c r="B183" s="158">
        <v>4</v>
      </c>
      <c r="C183" s="159">
        <v>3</v>
      </c>
      <c r="D183" s="216" t="s">
        <v>60</v>
      </c>
      <c r="E183" s="161" t="s">
        <v>23</v>
      </c>
      <c r="F183" s="162">
        <v>8</v>
      </c>
      <c r="G183" s="163">
        <v>110</v>
      </c>
      <c r="H183" s="163"/>
      <c r="I183" s="164">
        <v>5</v>
      </c>
      <c r="J183" s="165">
        <v>2</v>
      </c>
      <c r="K183" s="166">
        <v>-0.625</v>
      </c>
      <c r="L183" s="28"/>
      <c r="M183" s="157">
        <v>1</v>
      </c>
      <c r="N183" s="158">
        <v>6</v>
      </c>
      <c r="O183" s="159">
        <v>4</v>
      </c>
      <c r="P183" s="224" t="s">
        <v>43</v>
      </c>
      <c r="Q183" s="161" t="s">
        <v>30</v>
      </c>
      <c r="R183" s="162">
        <v>9</v>
      </c>
      <c r="S183" s="163"/>
      <c r="T183" s="163">
        <v>600</v>
      </c>
      <c r="U183" s="164">
        <v>2</v>
      </c>
      <c r="V183" s="165">
        <v>0</v>
      </c>
      <c r="W183" s="166">
        <v>-1</v>
      </c>
    </row>
    <row r="184" spans="1:23" s="41" customFormat="1" ht="9.75" customHeight="1">
      <c r="A184" s="226"/>
      <c r="B184" s="227"/>
      <c r="C184" s="49"/>
      <c r="D184" s="50"/>
      <c r="E184" s="51"/>
      <c r="F184" s="52"/>
      <c r="G184" s="53"/>
      <c r="H184" s="53"/>
      <c r="I184" s="49"/>
      <c r="J184" s="227"/>
      <c r="K184" s="226"/>
      <c r="L184" s="28"/>
      <c r="M184" s="226"/>
      <c r="N184" s="227"/>
      <c r="O184" s="49"/>
      <c r="P184" s="50"/>
      <c r="Q184" s="51"/>
      <c r="R184" s="52"/>
      <c r="S184" s="53"/>
      <c r="T184" s="53"/>
      <c r="U184" s="49"/>
      <c r="V184" s="227"/>
      <c r="W184" s="226"/>
    </row>
    <row r="185" spans="1:23" s="41" customFormat="1" ht="15">
      <c r="A185" s="20"/>
      <c r="B185" s="21" t="s">
        <v>5</v>
      </c>
      <c r="C185" s="22"/>
      <c r="D185" s="21"/>
      <c r="E185" s="23" t="s">
        <v>398</v>
      </c>
      <c r="F185" s="24"/>
      <c r="G185" s="25" t="s">
        <v>7</v>
      </c>
      <c r="H185" s="25"/>
      <c r="I185" s="26" t="s">
        <v>8</v>
      </c>
      <c r="J185" s="26"/>
      <c r="K185" s="27"/>
      <c r="L185" s="28">
        <v>150</v>
      </c>
      <c r="M185" s="20"/>
      <c r="N185" s="21" t="s">
        <v>5</v>
      </c>
      <c r="O185" s="22"/>
      <c r="P185" s="21"/>
      <c r="Q185" s="23" t="s">
        <v>399</v>
      </c>
      <c r="R185" s="24"/>
      <c r="S185" s="25" t="s">
        <v>7</v>
      </c>
      <c r="T185" s="25"/>
      <c r="U185" s="26" t="s">
        <v>10</v>
      </c>
      <c r="V185" s="26"/>
      <c r="W185" s="27"/>
    </row>
    <row r="186" spans="1:23" s="41" customFormat="1" ht="12.75">
      <c r="A186" s="30"/>
      <c r="B186" s="30"/>
      <c r="C186" s="31"/>
      <c r="D186" s="32"/>
      <c r="E186" s="32"/>
      <c r="F186" s="32"/>
      <c r="G186" s="33" t="s">
        <v>11</v>
      </c>
      <c r="H186" s="33"/>
      <c r="I186" s="26" t="s">
        <v>12</v>
      </c>
      <c r="J186" s="26"/>
      <c r="K186" s="27"/>
      <c r="L186" s="28">
        <v>150</v>
      </c>
      <c r="M186" s="30"/>
      <c r="N186" s="30"/>
      <c r="O186" s="31"/>
      <c r="P186" s="32"/>
      <c r="Q186" s="32"/>
      <c r="R186" s="32"/>
      <c r="S186" s="33" t="s">
        <v>11</v>
      </c>
      <c r="T186" s="33"/>
      <c r="U186" s="26" t="s">
        <v>13</v>
      </c>
      <c r="V186" s="26"/>
      <c r="W186" s="27"/>
    </row>
    <row r="187" spans="1:23" s="41" customFormat="1" ht="4.5" customHeight="1">
      <c r="A187" s="235"/>
      <c r="B187" s="236"/>
      <c r="C187" s="237"/>
      <c r="D187" s="238"/>
      <c r="E187" s="239"/>
      <c r="F187" s="240"/>
      <c r="G187" s="241"/>
      <c r="H187" s="241"/>
      <c r="I187" s="237"/>
      <c r="J187" s="236"/>
      <c r="K187" s="242"/>
      <c r="L187" s="28"/>
      <c r="M187" s="235"/>
      <c r="N187" s="236"/>
      <c r="O187" s="237"/>
      <c r="P187" s="238"/>
      <c r="Q187" s="239"/>
      <c r="R187" s="240"/>
      <c r="S187" s="241"/>
      <c r="T187" s="241"/>
      <c r="U187" s="237"/>
      <c r="V187" s="236"/>
      <c r="W187" s="242"/>
    </row>
    <row r="188" spans="1:23" s="41" customFormat="1" ht="12.75" customHeight="1">
      <c r="A188" s="243"/>
      <c r="B188" s="34"/>
      <c r="C188" s="35"/>
      <c r="D188" s="244"/>
      <c r="E188" s="245" t="s">
        <v>14</v>
      </c>
      <c r="F188" s="37" t="s">
        <v>1483</v>
      </c>
      <c r="G188" s="38"/>
      <c r="H188" s="44"/>
      <c r="I188" s="44"/>
      <c r="J188" s="34"/>
      <c r="K188" s="246"/>
      <c r="L188" s="40"/>
      <c r="M188" s="243"/>
      <c r="N188" s="34"/>
      <c r="O188" s="35"/>
      <c r="P188" s="244"/>
      <c r="Q188" s="245" t="s">
        <v>14</v>
      </c>
      <c r="R188" s="37" t="s">
        <v>1934</v>
      </c>
      <c r="S188" s="38"/>
      <c r="T188" s="44"/>
      <c r="U188" s="44"/>
      <c r="V188" s="34"/>
      <c r="W188" s="246"/>
    </row>
    <row r="189" spans="1:23" s="41" customFormat="1" ht="12.75" customHeight="1">
      <c r="A189" s="243"/>
      <c r="B189" s="34"/>
      <c r="C189" s="35"/>
      <c r="D189" s="244"/>
      <c r="E189" s="247" t="s">
        <v>15</v>
      </c>
      <c r="F189" s="37" t="s">
        <v>323</v>
      </c>
      <c r="G189" s="248"/>
      <c r="H189" s="44"/>
      <c r="I189" s="44"/>
      <c r="J189" s="34"/>
      <c r="K189" s="246"/>
      <c r="L189" s="40"/>
      <c r="M189" s="243"/>
      <c r="N189" s="34"/>
      <c r="O189" s="35"/>
      <c r="P189" s="244"/>
      <c r="Q189" s="247" t="s">
        <v>15</v>
      </c>
      <c r="R189" s="37" t="s">
        <v>51</v>
      </c>
      <c r="S189" s="248"/>
      <c r="T189" s="44"/>
      <c r="U189" s="44"/>
      <c r="V189" s="34"/>
      <c r="W189" s="246"/>
    </row>
    <row r="190" spans="1:23" s="41" customFormat="1" ht="12.75" customHeight="1">
      <c r="A190" s="243"/>
      <c r="B190" s="34"/>
      <c r="C190" s="35"/>
      <c r="D190" s="244"/>
      <c r="E190" s="247" t="s">
        <v>16</v>
      </c>
      <c r="F190" s="37" t="s">
        <v>1440</v>
      </c>
      <c r="G190" s="38"/>
      <c r="H190" s="44"/>
      <c r="I190" s="44"/>
      <c r="J190" s="34"/>
      <c r="K190" s="246"/>
      <c r="L190" s="40"/>
      <c r="M190" s="243"/>
      <c r="N190" s="34"/>
      <c r="O190" s="35"/>
      <c r="P190" s="244"/>
      <c r="Q190" s="247" t="s">
        <v>16</v>
      </c>
      <c r="R190" s="249" t="s">
        <v>1935</v>
      </c>
      <c r="S190" s="38"/>
      <c r="T190" s="44"/>
      <c r="U190" s="44"/>
      <c r="V190" s="34"/>
      <c r="W190" s="246"/>
    </row>
    <row r="191" spans="1:23" s="41" customFormat="1" ht="12.75" customHeight="1">
      <c r="A191" s="243"/>
      <c r="B191" s="34"/>
      <c r="C191" s="35"/>
      <c r="D191" s="244"/>
      <c r="E191" s="245" t="s">
        <v>18</v>
      </c>
      <c r="F191" s="37" t="s">
        <v>1757</v>
      </c>
      <c r="G191" s="38"/>
      <c r="H191" s="44"/>
      <c r="I191" s="44"/>
      <c r="J191" s="34"/>
      <c r="K191" s="246"/>
      <c r="L191" s="40"/>
      <c r="M191" s="243"/>
      <c r="N191" s="34"/>
      <c r="O191" s="35"/>
      <c r="P191" s="244"/>
      <c r="Q191" s="245" t="s">
        <v>18</v>
      </c>
      <c r="R191" s="37" t="s">
        <v>867</v>
      </c>
      <c r="S191" s="38"/>
      <c r="T191" s="44"/>
      <c r="U191" s="44"/>
      <c r="V191" s="34"/>
      <c r="W191" s="246"/>
    </row>
    <row r="192" spans="1:23" s="41" customFormat="1" ht="12.75" customHeight="1">
      <c r="A192" s="250" t="s">
        <v>14</v>
      </c>
      <c r="B192" s="251" t="s">
        <v>365</v>
      </c>
      <c r="C192" s="35"/>
      <c r="D192" s="244"/>
      <c r="F192" s="38"/>
      <c r="G192" s="245" t="s">
        <v>14</v>
      </c>
      <c r="H192" s="253" t="s">
        <v>196</v>
      </c>
      <c r="I192" s="38"/>
      <c r="J192" s="248"/>
      <c r="K192" s="246"/>
      <c r="L192" s="40"/>
      <c r="M192" s="250" t="s">
        <v>14</v>
      </c>
      <c r="N192" s="251" t="s">
        <v>19</v>
      </c>
      <c r="O192" s="35"/>
      <c r="P192" s="244"/>
      <c r="R192" s="38"/>
      <c r="S192" s="245" t="s">
        <v>14</v>
      </c>
      <c r="T192" s="253" t="s">
        <v>1213</v>
      </c>
      <c r="U192" s="38"/>
      <c r="V192" s="248"/>
      <c r="W192" s="246"/>
    </row>
    <row r="193" spans="1:23" s="41" customFormat="1" ht="12.75" customHeight="1">
      <c r="A193" s="254" t="s">
        <v>15</v>
      </c>
      <c r="B193" s="251" t="s">
        <v>256</v>
      </c>
      <c r="C193" s="47"/>
      <c r="D193" s="244"/>
      <c r="F193" s="255"/>
      <c r="G193" s="247" t="s">
        <v>15</v>
      </c>
      <c r="H193" s="252" t="s">
        <v>1936</v>
      </c>
      <c r="I193" s="38"/>
      <c r="J193" s="248"/>
      <c r="K193" s="246"/>
      <c r="L193" s="40"/>
      <c r="M193" s="254" t="s">
        <v>15</v>
      </c>
      <c r="N193" s="251" t="s">
        <v>1937</v>
      </c>
      <c r="O193" s="47"/>
      <c r="P193" s="244"/>
      <c r="R193" s="255"/>
      <c r="S193" s="247" t="s">
        <v>15</v>
      </c>
      <c r="T193" s="253" t="s">
        <v>406</v>
      </c>
      <c r="U193" s="38"/>
      <c r="V193" s="248"/>
      <c r="W193" s="246"/>
    </row>
    <row r="194" spans="1:23" s="41" customFormat="1" ht="12.75" customHeight="1">
      <c r="A194" s="254" t="s">
        <v>16</v>
      </c>
      <c r="B194" s="251" t="s">
        <v>1938</v>
      </c>
      <c r="C194" s="35"/>
      <c r="D194" s="244"/>
      <c r="F194" s="255"/>
      <c r="G194" s="247" t="s">
        <v>16</v>
      </c>
      <c r="H194" s="253" t="s">
        <v>1002</v>
      </c>
      <c r="I194" s="38"/>
      <c r="J194" s="38"/>
      <c r="K194" s="246"/>
      <c r="L194" s="40"/>
      <c r="M194" s="254" t="s">
        <v>16</v>
      </c>
      <c r="N194" s="251" t="s">
        <v>1939</v>
      </c>
      <c r="O194" s="35"/>
      <c r="P194" s="244"/>
      <c r="R194" s="255"/>
      <c r="S194" s="247" t="s">
        <v>16</v>
      </c>
      <c r="T194" s="253" t="s">
        <v>1499</v>
      </c>
      <c r="U194" s="38"/>
      <c r="V194" s="38"/>
      <c r="W194" s="246"/>
    </row>
    <row r="195" spans="1:23" s="41" customFormat="1" ht="12.75" customHeight="1">
      <c r="A195" s="250" t="s">
        <v>18</v>
      </c>
      <c r="B195" s="251" t="s">
        <v>525</v>
      </c>
      <c r="C195" s="47"/>
      <c r="D195" s="244"/>
      <c r="F195" s="38"/>
      <c r="G195" s="245" t="s">
        <v>18</v>
      </c>
      <c r="H195" s="253" t="s">
        <v>557</v>
      </c>
      <c r="I195" s="110"/>
      <c r="J195" s="124" t="s">
        <v>154</v>
      </c>
      <c r="K195" s="112"/>
      <c r="L195" s="40"/>
      <c r="M195" s="250" t="s">
        <v>18</v>
      </c>
      <c r="N195" s="251" t="s">
        <v>355</v>
      </c>
      <c r="O195" s="47"/>
      <c r="P195" s="244"/>
      <c r="R195" s="38"/>
      <c r="S195" s="245" t="s">
        <v>18</v>
      </c>
      <c r="T195" s="253" t="s">
        <v>217</v>
      </c>
      <c r="U195" s="110"/>
      <c r="V195" s="124" t="s">
        <v>154</v>
      </c>
      <c r="W195" s="112"/>
    </row>
    <row r="196" spans="1:23" s="41" customFormat="1" ht="12.75" customHeight="1">
      <c r="A196" s="257"/>
      <c r="B196" s="47"/>
      <c r="C196" s="245"/>
      <c r="D196" s="244"/>
      <c r="E196" s="245" t="s">
        <v>14</v>
      </c>
      <c r="F196" s="37" t="s">
        <v>1940</v>
      </c>
      <c r="G196" s="38"/>
      <c r="H196" s="258"/>
      <c r="I196" s="128" t="s">
        <v>23</v>
      </c>
      <c r="J196" s="129" t="s">
        <v>1941</v>
      </c>
      <c r="K196" s="112"/>
      <c r="L196" s="40"/>
      <c r="M196" s="257"/>
      <c r="N196" s="47"/>
      <c r="O196" s="245"/>
      <c r="P196" s="244"/>
      <c r="Q196" s="245" t="s">
        <v>14</v>
      </c>
      <c r="R196" s="37" t="s">
        <v>992</v>
      </c>
      <c r="S196" s="38"/>
      <c r="T196" s="258"/>
      <c r="U196" s="128" t="s">
        <v>23</v>
      </c>
      <c r="V196" s="129" t="s">
        <v>1942</v>
      </c>
      <c r="W196" s="112"/>
    </row>
    <row r="197" spans="1:23" s="41" customFormat="1" ht="12.75" customHeight="1">
      <c r="A197" s="243"/>
      <c r="B197" s="130" t="s">
        <v>25</v>
      </c>
      <c r="C197" s="35"/>
      <c r="D197" s="244"/>
      <c r="E197" s="247" t="s">
        <v>15</v>
      </c>
      <c r="F197" s="37" t="s">
        <v>963</v>
      </c>
      <c r="G197" s="38"/>
      <c r="H197" s="44"/>
      <c r="I197" s="128" t="s">
        <v>27</v>
      </c>
      <c r="J197" s="131" t="s">
        <v>1941</v>
      </c>
      <c r="K197" s="112"/>
      <c r="L197" s="40"/>
      <c r="M197" s="243"/>
      <c r="N197" s="130" t="s">
        <v>25</v>
      </c>
      <c r="O197" s="35"/>
      <c r="P197" s="244"/>
      <c r="Q197" s="247" t="s">
        <v>15</v>
      </c>
      <c r="R197" s="37" t="s">
        <v>1943</v>
      </c>
      <c r="S197" s="38"/>
      <c r="T197" s="44"/>
      <c r="U197" s="128" t="s">
        <v>27</v>
      </c>
      <c r="V197" s="131" t="s">
        <v>1944</v>
      </c>
      <c r="W197" s="112"/>
    </row>
    <row r="198" spans="1:23" s="41" customFormat="1" ht="12.75" customHeight="1">
      <c r="A198" s="243"/>
      <c r="B198" s="130" t="s">
        <v>390</v>
      </c>
      <c r="C198" s="35"/>
      <c r="D198" s="244"/>
      <c r="E198" s="247" t="s">
        <v>16</v>
      </c>
      <c r="F198" s="37" t="s">
        <v>80</v>
      </c>
      <c r="G198" s="248"/>
      <c r="H198" s="44"/>
      <c r="I198" s="128" t="s">
        <v>30</v>
      </c>
      <c r="J198" s="131" t="s">
        <v>1945</v>
      </c>
      <c r="K198" s="112"/>
      <c r="L198" s="40"/>
      <c r="M198" s="243"/>
      <c r="N198" s="130" t="s">
        <v>1946</v>
      </c>
      <c r="O198" s="35"/>
      <c r="P198" s="244"/>
      <c r="Q198" s="247" t="s">
        <v>16</v>
      </c>
      <c r="R198" s="37" t="s">
        <v>88</v>
      </c>
      <c r="S198" s="248"/>
      <c r="T198" s="44"/>
      <c r="U198" s="128" t="s">
        <v>30</v>
      </c>
      <c r="V198" s="131" t="s">
        <v>1947</v>
      </c>
      <c r="W198" s="112"/>
    </row>
    <row r="199" spans="1:23" s="41" customFormat="1" ht="12.75" customHeight="1">
      <c r="A199" s="259"/>
      <c r="B199" s="45"/>
      <c r="C199" s="45"/>
      <c r="D199" s="244"/>
      <c r="E199" s="245" t="s">
        <v>18</v>
      </c>
      <c r="F199" s="251" t="s">
        <v>1948</v>
      </c>
      <c r="G199" s="45"/>
      <c r="H199" s="45"/>
      <c r="I199" s="134" t="s">
        <v>31</v>
      </c>
      <c r="J199" s="131" t="s">
        <v>1945</v>
      </c>
      <c r="K199" s="135"/>
      <c r="L199" s="48"/>
      <c r="M199" s="259"/>
      <c r="N199" s="45"/>
      <c r="O199" s="45"/>
      <c r="P199" s="244"/>
      <c r="Q199" s="245" t="s">
        <v>18</v>
      </c>
      <c r="R199" s="251" t="s">
        <v>1439</v>
      </c>
      <c r="S199" s="45"/>
      <c r="T199" s="45"/>
      <c r="U199" s="134" t="s">
        <v>31</v>
      </c>
      <c r="V199" s="131" t="s">
        <v>1947</v>
      </c>
      <c r="W199" s="135"/>
    </row>
    <row r="200" spans="1:23" ht="4.5" customHeight="1">
      <c r="A200" s="260"/>
      <c r="B200" s="261"/>
      <c r="C200" s="262"/>
      <c r="D200" s="263"/>
      <c r="E200" s="264"/>
      <c r="F200" s="265"/>
      <c r="G200" s="266"/>
      <c r="H200" s="266"/>
      <c r="I200" s="262"/>
      <c r="J200" s="261"/>
      <c r="K200" s="267"/>
      <c r="M200" s="260"/>
      <c r="N200" s="261"/>
      <c r="O200" s="262"/>
      <c r="P200" s="263"/>
      <c r="Q200" s="264"/>
      <c r="R200" s="265"/>
      <c r="S200" s="266"/>
      <c r="T200" s="266"/>
      <c r="U200" s="262"/>
      <c r="V200" s="261"/>
      <c r="W200" s="267"/>
    </row>
    <row r="201" spans="1:23" ht="14.25" customHeight="1">
      <c r="A201" s="146"/>
      <c r="B201" s="146" t="s">
        <v>32</v>
      </c>
      <c r="C201" s="147"/>
      <c r="D201" s="148" t="s">
        <v>33</v>
      </c>
      <c r="E201" s="148" t="s">
        <v>34</v>
      </c>
      <c r="F201" s="148" t="s">
        <v>35</v>
      </c>
      <c r="G201" s="149" t="s">
        <v>36</v>
      </c>
      <c r="H201" s="150"/>
      <c r="I201" s="147" t="s">
        <v>37</v>
      </c>
      <c r="J201" s="148" t="s">
        <v>32</v>
      </c>
      <c r="K201" s="146" t="s">
        <v>38</v>
      </c>
      <c r="L201" s="28">
        <v>150</v>
      </c>
      <c r="M201" s="146"/>
      <c r="N201" s="146" t="s">
        <v>32</v>
      </c>
      <c r="O201" s="147"/>
      <c r="P201" s="148" t="s">
        <v>33</v>
      </c>
      <c r="Q201" s="148" t="s">
        <v>34</v>
      </c>
      <c r="R201" s="148" t="s">
        <v>35</v>
      </c>
      <c r="S201" s="149" t="s">
        <v>36</v>
      </c>
      <c r="T201" s="150"/>
      <c r="U201" s="147" t="s">
        <v>37</v>
      </c>
      <c r="V201" s="148" t="s">
        <v>32</v>
      </c>
      <c r="W201" s="146" t="s">
        <v>38</v>
      </c>
    </row>
    <row r="202" spans="1:23" ht="14.25" customHeight="1">
      <c r="A202" s="152" t="s">
        <v>38</v>
      </c>
      <c r="B202" s="213" t="s">
        <v>39</v>
      </c>
      <c r="C202" s="214" t="s">
        <v>40</v>
      </c>
      <c r="D202" s="215" t="s">
        <v>41</v>
      </c>
      <c r="E202" s="215" t="s">
        <v>42</v>
      </c>
      <c r="F202" s="215"/>
      <c r="G202" s="155" t="s">
        <v>40</v>
      </c>
      <c r="H202" s="155" t="s">
        <v>37</v>
      </c>
      <c r="I202" s="153"/>
      <c r="J202" s="152" t="s">
        <v>39</v>
      </c>
      <c r="K202" s="152"/>
      <c r="L202" s="28">
        <v>150</v>
      </c>
      <c r="M202" s="152" t="s">
        <v>38</v>
      </c>
      <c r="N202" s="213" t="s">
        <v>39</v>
      </c>
      <c r="O202" s="214" t="s">
        <v>40</v>
      </c>
      <c r="P202" s="215" t="s">
        <v>41</v>
      </c>
      <c r="Q202" s="215" t="s">
        <v>42</v>
      </c>
      <c r="R202" s="215"/>
      <c r="S202" s="155" t="s">
        <v>40</v>
      </c>
      <c r="T202" s="155" t="s">
        <v>37</v>
      </c>
      <c r="U202" s="153"/>
      <c r="V202" s="152" t="s">
        <v>39</v>
      </c>
      <c r="W202" s="152"/>
    </row>
    <row r="203" spans="1:23" ht="16.5" customHeight="1">
      <c r="A203" s="157">
        <v>-1</v>
      </c>
      <c r="B203" s="158">
        <v>2</v>
      </c>
      <c r="C203" s="159">
        <v>3</v>
      </c>
      <c r="D203" s="216" t="s">
        <v>303</v>
      </c>
      <c r="E203" s="161" t="s">
        <v>30</v>
      </c>
      <c r="F203" s="162">
        <v>11</v>
      </c>
      <c r="G203" s="163"/>
      <c r="H203" s="163">
        <v>450</v>
      </c>
      <c r="I203" s="164">
        <v>8</v>
      </c>
      <c r="J203" s="165">
        <v>4</v>
      </c>
      <c r="K203" s="166">
        <v>1</v>
      </c>
      <c r="L203" s="28"/>
      <c r="M203" s="157">
        <v>-1</v>
      </c>
      <c r="N203" s="158">
        <v>0</v>
      </c>
      <c r="O203" s="159">
        <v>3</v>
      </c>
      <c r="P203" s="216" t="s">
        <v>69</v>
      </c>
      <c r="Q203" s="161" t="s">
        <v>30</v>
      </c>
      <c r="R203" s="162">
        <v>9</v>
      </c>
      <c r="S203" s="163"/>
      <c r="T203" s="163">
        <v>150</v>
      </c>
      <c r="U203" s="164">
        <v>8</v>
      </c>
      <c r="V203" s="165">
        <v>6</v>
      </c>
      <c r="W203" s="166">
        <v>1</v>
      </c>
    </row>
    <row r="204" spans="1:23" ht="16.5" customHeight="1">
      <c r="A204" s="157">
        <v>-1</v>
      </c>
      <c r="B204" s="158">
        <v>2</v>
      </c>
      <c r="C204" s="159">
        <v>5</v>
      </c>
      <c r="D204" s="216" t="s">
        <v>303</v>
      </c>
      <c r="E204" s="161" t="s">
        <v>30</v>
      </c>
      <c r="F204" s="162">
        <v>11</v>
      </c>
      <c r="G204" s="163"/>
      <c r="H204" s="163">
        <v>450</v>
      </c>
      <c r="I204" s="164">
        <v>1</v>
      </c>
      <c r="J204" s="165">
        <v>4</v>
      </c>
      <c r="K204" s="166">
        <v>1</v>
      </c>
      <c r="L204" s="28"/>
      <c r="M204" s="157">
        <v>0</v>
      </c>
      <c r="N204" s="158">
        <v>2</v>
      </c>
      <c r="O204" s="159">
        <v>5</v>
      </c>
      <c r="P204" s="224" t="s">
        <v>69</v>
      </c>
      <c r="Q204" s="161" t="s">
        <v>30</v>
      </c>
      <c r="R204" s="162">
        <v>8</v>
      </c>
      <c r="S204" s="163"/>
      <c r="T204" s="163">
        <v>120</v>
      </c>
      <c r="U204" s="164">
        <v>1</v>
      </c>
      <c r="V204" s="165">
        <v>4</v>
      </c>
      <c r="W204" s="166">
        <v>0</v>
      </c>
    </row>
    <row r="205" spans="1:23" ht="16.5" customHeight="1">
      <c r="A205" s="157">
        <v>7</v>
      </c>
      <c r="B205" s="158">
        <v>6</v>
      </c>
      <c r="C205" s="159">
        <v>6</v>
      </c>
      <c r="D205" s="216" t="s">
        <v>272</v>
      </c>
      <c r="E205" s="161" t="s">
        <v>30</v>
      </c>
      <c r="F205" s="162">
        <v>9</v>
      </c>
      <c r="G205" s="163"/>
      <c r="H205" s="163">
        <v>110</v>
      </c>
      <c r="I205" s="164">
        <v>7</v>
      </c>
      <c r="J205" s="165">
        <v>0</v>
      </c>
      <c r="K205" s="166">
        <v>-7</v>
      </c>
      <c r="L205" s="28"/>
      <c r="M205" s="157">
        <v>0</v>
      </c>
      <c r="N205" s="158">
        <v>4</v>
      </c>
      <c r="O205" s="159">
        <v>6</v>
      </c>
      <c r="P205" s="216" t="s">
        <v>1949</v>
      </c>
      <c r="Q205" s="161" t="s">
        <v>30</v>
      </c>
      <c r="R205" s="162">
        <v>9</v>
      </c>
      <c r="S205" s="163"/>
      <c r="T205" s="163">
        <v>110</v>
      </c>
      <c r="U205" s="164">
        <v>7</v>
      </c>
      <c r="V205" s="165">
        <v>2</v>
      </c>
      <c r="W205" s="166">
        <v>0</v>
      </c>
    </row>
    <row r="206" spans="1:23" ht="16.5" customHeight="1">
      <c r="A206" s="157">
        <v>-1</v>
      </c>
      <c r="B206" s="158">
        <v>2</v>
      </c>
      <c r="C206" s="159">
        <v>4</v>
      </c>
      <c r="D206" s="216" t="s">
        <v>303</v>
      </c>
      <c r="E206" s="161" t="s">
        <v>30</v>
      </c>
      <c r="F206" s="162">
        <v>11</v>
      </c>
      <c r="G206" s="163"/>
      <c r="H206" s="163">
        <v>450</v>
      </c>
      <c r="I206" s="164">
        <v>2</v>
      </c>
      <c r="J206" s="165">
        <v>4</v>
      </c>
      <c r="K206" s="166">
        <v>1</v>
      </c>
      <c r="L206" s="28"/>
      <c r="M206" s="157">
        <v>1</v>
      </c>
      <c r="N206" s="158">
        <v>6</v>
      </c>
      <c r="O206" s="159">
        <v>4</v>
      </c>
      <c r="P206" s="224" t="s">
        <v>69</v>
      </c>
      <c r="Q206" s="161" t="s">
        <v>30</v>
      </c>
      <c r="R206" s="162">
        <v>7</v>
      </c>
      <c r="S206" s="163"/>
      <c r="T206" s="163">
        <v>90</v>
      </c>
      <c r="U206" s="164">
        <v>2</v>
      </c>
      <c r="V206" s="165">
        <v>0</v>
      </c>
      <c r="W206" s="166">
        <v>-1</v>
      </c>
    </row>
    <row r="207" spans="1:28" s="41" customFormat="1" ht="30" customHeight="1">
      <c r="A207" s="226"/>
      <c r="B207" s="227"/>
      <c r="C207" s="49"/>
      <c r="D207" s="50"/>
      <c r="E207" s="51"/>
      <c r="F207" s="29"/>
      <c r="G207" s="53"/>
      <c r="H207" s="53"/>
      <c r="I207" s="49"/>
      <c r="J207" s="227"/>
      <c r="K207" s="226"/>
      <c r="L207" s="28"/>
      <c r="M207" s="226"/>
      <c r="N207" s="227"/>
      <c r="O207" s="49"/>
      <c r="P207" s="50"/>
      <c r="Q207" s="51"/>
      <c r="R207" s="52"/>
      <c r="S207" s="53"/>
      <c r="T207" s="53"/>
      <c r="U207" s="49"/>
      <c r="V207" s="227"/>
      <c r="W207" s="226"/>
      <c r="X207" s="29"/>
      <c r="Y207" s="29"/>
      <c r="Z207" s="29"/>
      <c r="AA207" s="29"/>
      <c r="AB207" s="29"/>
    </row>
    <row r="208" spans="1:28" s="41" customFormat="1" ht="15">
      <c r="A208" s="20"/>
      <c r="B208" s="21" t="s">
        <v>5</v>
      </c>
      <c r="C208" s="22"/>
      <c r="D208" s="21"/>
      <c r="E208" s="23" t="s">
        <v>1298</v>
      </c>
      <c r="F208" s="24"/>
      <c r="G208" s="25" t="s">
        <v>7</v>
      </c>
      <c r="H208" s="25"/>
      <c r="I208" s="26" t="s">
        <v>46</v>
      </c>
      <c r="J208" s="26"/>
      <c r="K208" s="27"/>
      <c r="L208" s="28">
        <v>150</v>
      </c>
      <c r="M208" s="20"/>
      <c r="N208" s="21" t="s">
        <v>5</v>
      </c>
      <c r="O208" s="22"/>
      <c r="P208" s="21"/>
      <c r="Q208" s="23" t="s">
        <v>1299</v>
      </c>
      <c r="R208" s="24"/>
      <c r="S208" s="25" t="s">
        <v>7</v>
      </c>
      <c r="T208" s="25"/>
      <c r="U208" s="26" t="s">
        <v>48</v>
      </c>
      <c r="V208" s="26"/>
      <c r="W208" s="27"/>
      <c r="X208" s="29"/>
      <c r="Y208" s="29"/>
      <c r="Z208" s="29"/>
      <c r="AA208" s="29"/>
      <c r="AB208" s="29"/>
    </row>
    <row r="209" spans="1:28" s="41" customFormat="1" ht="12.75">
      <c r="A209" s="30"/>
      <c r="B209" s="30"/>
      <c r="C209" s="31"/>
      <c r="D209" s="32"/>
      <c r="E209" s="32"/>
      <c r="F209" s="32"/>
      <c r="G209" s="33" t="s">
        <v>11</v>
      </c>
      <c r="H209" s="33"/>
      <c r="I209" s="26" t="s">
        <v>49</v>
      </c>
      <c r="J209" s="26"/>
      <c r="K209" s="27"/>
      <c r="L209" s="28">
        <v>150</v>
      </c>
      <c r="M209" s="30"/>
      <c r="N209" s="30"/>
      <c r="O209" s="31"/>
      <c r="P209" s="32"/>
      <c r="Q209" s="32"/>
      <c r="R209" s="32"/>
      <c r="S209" s="33" t="s">
        <v>11</v>
      </c>
      <c r="T209" s="33"/>
      <c r="U209" s="26" t="s">
        <v>50</v>
      </c>
      <c r="V209" s="26"/>
      <c r="W209" s="27"/>
      <c r="X209" s="29"/>
      <c r="Y209" s="29"/>
      <c r="Z209" s="29"/>
      <c r="AA209" s="29"/>
      <c r="AB209" s="29"/>
    </row>
    <row r="210" spans="1:28" s="41" customFormat="1" ht="4.5" customHeight="1">
      <c r="A210" s="235"/>
      <c r="B210" s="236"/>
      <c r="C210" s="237"/>
      <c r="D210" s="238"/>
      <c r="E210" s="239"/>
      <c r="F210" s="240"/>
      <c r="G210" s="241"/>
      <c r="H210" s="241"/>
      <c r="I210" s="237"/>
      <c r="J210" s="236"/>
      <c r="K210" s="242"/>
      <c r="L210" s="28"/>
      <c r="M210" s="235"/>
      <c r="N210" s="236"/>
      <c r="O210" s="237"/>
      <c r="P210" s="238"/>
      <c r="Q210" s="239"/>
      <c r="R210" s="240"/>
      <c r="S210" s="241"/>
      <c r="T210" s="241"/>
      <c r="U210" s="237"/>
      <c r="V210" s="236"/>
      <c r="W210" s="242"/>
      <c r="X210" s="29"/>
      <c r="Y210" s="29"/>
      <c r="Z210" s="29"/>
      <c r="AA210" s="29"/>
      <c r="AB210" s="29"/>
    </row>
    <row r="211" spans="1:23" s="41" customFormat="1" ht="12.75" customHeight="1">
      <c r="A211" s="243"/>
      <c r="B211" s="34"/>
      <c r="C211" s="35"/>
      <c r="D211" s="244"/>
      <c r="E211" s="245" t="s">
        <v>14</v>
      </c>
      <c r="F211" s="37" t="s">
        <v>93</v>
      </c>
      <c r="G211" s="38"/>
      <c r="H211" s="44"/>
      <c r="I211" s="44"/>
      <c r="J211" s="34"/>
      <c r="K211" s="246"/>
      <c r="L211" s="40"/>
      <c r="M211" s="243"/>
      <c r="N211" s="34"/>
      <c r="O211" s="35"/>
      <c r="P211" s="244"/>
      <c r="Q211" s="245" t="s">
        <v>14</v>
      </c>
      <c r="R211" s="37" t="s">
        <v>12</v>
      </c>
      <c r="S211" s="38"/>
      <c r="T211" s="44"/>
      <c r="U211" s="44"/>
      <c r="V211" s="34"/>
      <c r="W211" s="246"/>
    </row>
    <row r="212" spans="1:23" s="41" customFormat="1" ht="12.75" customHeight="1">
      <c r="A212" s="243"/>
      <c r="B212" s="34"/>
      <c r="C212" s="35"/>
      <c r="D212" s="244"/>
      <c r="E212" s="247" t="s">
        <v>15</v>
      </c>
      <c r="F212" s="37" t="s">
        <v>1950</v>
      </c>
      <c r="G212" s="248"/>
      <c r="H212" s="44"/>
      <c r="I212" s="44"/>
      <c r="J212" s="34"/>
      <c r="K212" s="246"/>
      <c r="L212" s="40"/>
      <c r="M212" s="243"/>
      <c r="N212" s="34"/>
      <c r="O212" s="35"/>
      <c r="P212" s="244"/>
      <c r="Q212" s="247" t="s">
        <v>15</v>
      </c>
      <c r="R212" s="37" t="s">
        <v>98</v>
      </c>
      <c r="S212" s="248"/>
      <c r="T212" s="44"/>
      <c r="U212" s="44"/>
      <c r="V212" s="34"/>
      <c r="W212" s="246"/>
    </row>
    <row r="213" spans="1:23" s="41" customFormat="1" ht="12.75" customHeight="1">
      <c r="A213" s="243"/>
      <c r="B213" s="34"/>
      <c r="C213" s="35"/>
      <c r="D213" s="244"/>
      <c r="E213" s="247" t="s">
        <v>16</v>
      </c>
      <c r="F213" s="37" t="s">
        <v>1951</v>
      </c>
      <c r="G213" s="38"/>
      <c r="H213" s="44"/>
      <c r="I213" s="44"/>
      <c r="J213" s="34"/>
      <c r="K213" s="246"/>
      <c r="L213" s="40"/>
      <c r="M213" s="243"/>
      <c r="N213" s="34"/>
      <c r="O213" s="35"/>
      <c r="P213" s="244"/>
      <c r="Q213" s="247" t="s">
        <v>16</v>
      </c>
      <c r="R213" s="37" t="s">
        <v>1952</v>
      </c>
      <c r="S213" s="38"/>
      <c r="T213" s="44"/>
      <c r="U213" s="44"/>
      <c r="V213" s="34"/>
      <c r="W213" s="246"/>
    </row>
    <row r="214" spans="1:23" s="41" customFormat="1" ht="12.75" customHeight="1">
      <c r="A214" s="243"/>
      <c r="B214" s="34"/>
      <c r="C214" s="35"/>
      <c r="D214" s="244"/>
      <c r="E214" s="245" t="s">
        <v>18</v>
      </c>
      <c r="F214" s="37" t="s">
        <v>598</v>
      </c>
      <c r="G214" s="38"/>
      <c r="H214" s="44"/>
      <c r="I214" s="44"/>
      <c r="J214" s="34"/>
      <c r="K214" s="246"/>
      <c r="L214" s="40"/>
      <c r="M214" s="243"/>
      <c r="N214" s="34"/>
      <c r="O214" s="35"/>
      <c r="P214" s="244"/>
      <c r="Q214" s="245" t="s">
        <v>18</v>
      </c>
      <c r="R214" s="37" t="s">
        <v>1953</v>
      </c>
      <c r="S214" s="38"/>
      <c r="T214" s="44"/>
      <c r="U214" s="44"/>
      <c r="V214" s="34"/>
      <c r="W214" s="246"/>
    </row>
    <row r="215" spans="1:23" s="41" customFormat="1" ht="12.75" customHeight="1">
      <c r="A215" s="250" t="s">
        <v>14</v>
      </c>
      <c r="B215" s="251" t="s">
        <v>52</v>
      </c>
      <c r="C215" s="35"/>
      <c r="D215" s="244"/>
      <c r="F215" s="38"/>
      <c r="G215" s="245" t="s">
        <v>14</v>
      </c>
      <c r="H215" s="253" t="s">
        <v>683</v>
      </c>
      <c r="I215" s="38"/>
      <c r="J215" s="248"/>
      <c r="K215" s="246"/>
      <c r="L215" s="40"/>
      <c r="M215" s="250" t="s">
        <v>14</v>
      </c>
      <c r="N215" s="251" t="s">
        <v>1954</v>
      </c>
      <c r="O215" s="35"/>
      <c r="P215" s="244"/>
      <c r="R215" s="38"/>
      <c r="S215" s="245" t="s">
        <v>14</v>
      </c>
      <c r="T215" s="253" t="s">
        <v>838</v>
      </c>
      <c r="U215" s="38"/>
      <c r="V215" s="248"/>
      <c r="W215" s="246"/>
    </row>
    <row r="216" spans="1:23" s="41" customFormat="1" ht="12.75" customHeight="1">
      <c r="A216" s="254" t="s">
        <v>15</v>
      </c>
      <c r="B216" s="251" t="s">
        <v>1910</v>
      </c>
      <c r="C216" s="47"/>
      <c r="D216" s="244"/>
      <c r="F216" s="255"/>
      <c r="G216" s="247" t="s">
        <v>15</v>
      </c>
      <c r="H216" s="252" t="s">
        <v>1935</v>
      </c>
      <c r="I216" s="38"/>
      <c r="J216" s="248"/>
      <c r="K216" s="246"/>
      <c r="L216" s="40"/>
      <c r="M216" s="254" t="s">
        <v>15</v>
      </c>
      <c r="N216" s="251" t="s">
        <v>246</v>
      </c>
      <c r="O216" s="47"/>
      <c r="P216" s="244"/>
      <c r="R216" s="255"/>
      <c r="S216" s="247" t="s">
        <v>15</v>
      </c>
      <c r="T216" s="253" t="s">
        <v>1598</v>
      </c>
      <c r="U216" s="38"/>
      <c r="V216" s="248"/>
      <c r="W216" s="246"/>
    </row>
    <row r="217" spans="1:23" s="41" customFormat="1" ht="12.75" customHeight="1">
      <c r="A217" s="254" t="s">
        <v>16</v>
      </c>
      <c r="B217" s="251" t="s">
        <v>1955</v>
      </c>
      <c r="C217" s="35"/>
      <c r="D217" s="244"/>
      <c r="F217" s="255"/>
      <c r="G217" s="247" t="s">
        <v>16</v>
      </c>
      <c r="H217" s="253" t="s">
        <v>919</v>
      </c>
      <c r="I217" s="38"/>
      <c r="J217" s="38"/>
      <c r="K217" s="246"/>
      <c r="L217" s="40"/>
      <c r="M217" s="254" t="s">
        <v>16</v>
      </c>
      <c r="N217" s="251" t="s">
        <v>29</v>
      </c>
      <c r="O217" s="35"/>
      <c r="P217" s="244"/>
      <c r="R217" s="255"/>
      <c r="S217" s="247" t="s">
        <v>16</v>
      </c>
      <c r="T217" s="253" t="s">
        <v>57</v>
      </c>
      <c r="U217" s="38"/>
      <c r="V217" s="38"/>
      <c r="W217" s="246"/>
    </row>
    <row r="218" spans="1:23" s="41" customFormat="1" ht="12.75" customHeight="1">
      <c r="A218" s="250" t="s">
        <v>18</v>
      </c>
      <c r="B218" s="251" t="s">
        <v>1956</v>
      </c>
      <c r="C218" s="47"/>
      <c r="D218" s="244"/>
      <c r="F218" s="38"/>
      <c r="G218" s="245" t="s">
        <v>18</v>
      </c>
      <c r="H218" s="253" t="s">
        <v>912</v>
      </c>
      <c r="I218" s="110"/>
      <c r="J218" s="124" t="s">
        <v>154</v>
      </c>
      <c r="K218" s="112"/>
      <c r="L218" s="40"/>
      <c r="M218" s="250" t="s">
        <v>18</v>
      </c>
      <c r="N218" s="251" t="s">
        <v>544</v>
      </c>
      <c r="O218" s="47"/>
      <c r="P218" s="244"/>
      <c r="R218" s="38"/>
      <c r="S218" s="245" t="s">
        <v>18</v>
      </c>
      <c r="T218" s="253" t="s">
        <v>1382</v>
      </c>
      <c r="U218" s="110"/>
      <c r="V218" s="124" t="s">
        <v>154</v>
      </c>
      <c r="W218" s="112"/>
    </row>
    <row r="219" spans="1:23" s="41" customFormat="1" ht="12.75" customHeight="1">
      <c r="A219" s="257"/>
      <c r="B219" s="47"/>
      <c r="C219" s="245"/>
      <c r="D219" s="244"/>
      <c r="E219" s="245" t="s">
        <v>14</v>
      </c>
      <c r="F219" s="37" t="s">
        <v>1957</v>
      </c>
      <c r="G219" s="38"/>
      <c r="H219" s="258"/>
      <c r="I219" s="128" t="s">
        <v>23</v>
      </c>
      <c r="J219" s="129" t="s">
        <v>1958</v>
      </c>
      <c r="K219" s="112"/>
      <c r="L219" s="40"/>
      <c r="M219" s="257"/>
      <c r="N219" s="47"/>
      <c r="O219" s="245"/>
      <c r="P219" s="244"/>
      <c r="Q219" s="245" t="s">
        <v>14</v>
      </c>
      <c r="R219" s="37" t="s">
        <v>464</v>
      </c>
      <c r="S219" s="38"/>
      <c r="T219" s="258"/>
      <c r="U219" s="128" t="s">
        <v>23</v>
      </c>
      <c r="V219" s="129" t="s">
        <v>1959</v>
      </c>
      <c r="W219" s="112"/>
    </row>
    <row r="220" spans="1:23" s="41" customFormat="1" ht="12.75" customHeight="1">
      <c r="A220" s="243"/>
      <c r="B220" s="130" t="s">
        <v>25</v>
      </c>
      <c r="C220" s="35"/>
      <c r="D220" s="244"/>
      <c r="E220" s="247" t="s">
        <v>15</v>
      </c>
      <c r="F220" s="37" t="s">
        <v>884</v>
      </c>
      <c r="G220" s="38"/>
      <c r="H220" s="44"/>
      <c r="I220" s="128" t="s">
        <v>27</v>
      </c>
      <c r="J220" s="131" t="s">
        <v>1958</v>
      </c>
      <c r="K220" s="112"/>
      <c r="L220" s="40"/>
      <c r="M220" s="243"/>
      <c r="N220" s="130" t="s">
        <v>25</v>
      </c>
      <c r="O220" s="35"/>
      <c r="P220" s="244"/>
      <c r="Q220" s="247" t="s">
        <v>15</v>
      </c>
      <c r="R220" s="37" t="s">
        <v>456</v>
      </c>
      <c r="S220" s="38"/>
      <c r="T220" s="44"/>
      <c r="U220" s="128" t="s">
        <v>27</v>
      </c>
      <c r="V220" s="131" t="s">
        <v>1959</v>
      </c>
      <c r="W220" s="112"/>
    </row>
    <row r="221" spans="1:23" s="41" customFormat="1" ht="12.75" customHeight="1">
      <c r="A221" s="243"/>
      <c r="B221" s="130" t="s">
        <v>1960</v>
      </c>
      <c r="C221" s="35"/>
      <c r="D221" s="244"/>
      <c r="E221" s="247" t="s">
        <v>16</v>
      </c>
      <c r="F221" s="37" t="s">
        <v>566</v>
      </c>
      <c r="G221" s="248"/>
      <c r="H221" s="44"/>
      <c r="I221" s="128" t="s">
        <v>30</v>
      </c>
      <c r="J221" s="131" t="s">
        <v>1961</v>
      </c>
      <c r="K221" s="112"/>
      <c r="L221" s="40"/>
      <c r="M221" s="243"/>
      <c r="N221" s="130" t="s">
        <v>1962</v>
      </c>
      <c r="O221" s="35"/>
      <c r="P221" s="244"/>
      <c r="Q221" s="247" t="s">
        <v>16</v>
      </c>
      <c r="R221" s="37" t="s">
        <v>1963</v>
      </c>
      <c r="S221" s="248"/>
      <c r="T221" s="44"/>
      <c r="U221" s="128" t="s">
        <v>30</v>
      </c>
      <c r="V221" s="131" t="s">
        <v>1964</v>
      </c>
      <c r="W221" s="112"/>
    </row>
    <row r="222" spans="1:23" s="41" customFormat="1" ht="12.75" customHeight="1">
      <c r="A222" s="259"/>
      <c r="B222" s="45"/>
      <c r="C222" s="45"/>
      <c r="D222" s="244"/>
      <c r="E222" s="245" t="s">
        <v>18</v>
      </c>
      <c r="F222" s="256" t="s">
        <v>458</v>
      </c>
      <c r="G222" s="45"/>
      <c r="H222" s="45"/>
      <c r="I222" s="134" t="s">
        <v>31</v>
      </c>
      <c r="J222" s="131" t="s">
        <v>1965</v>
      </c>
      <c r="K222" s="135"/>
      <c r="L222" s="48"/>
      <c r="M222" s="259"/>
      <c r="N222" s="45"/>
      <c r="O222" s="45"/>
      <c r="P222" s="244"/>
      <c r="Q222" s="245" t="s">
        <v>18</v>
      </c>
      <c r="R222" s="256" t="s">
        <v>77</v>
      </c>
      <c r="S222" s="45"/>
      <c r="T222" s="45"/>
      <c r="U222" s="134" t="s">
        <v>31</v>
      </c>
      <c r="V222" s="131" t="s">
        <v>1964</v>
      </c>
      <c r="W222" s="135"/>
    </row>
    <row r="223" spans="1:23" ht="4.5" customHeight="1">
      <c r="A223" s="260"/>
      <c r="B223" s="261"/>
      <c r="C223" s="262"/>
      <c r="D223" s="263"/>
      <c r="E223" s="264"/>
      <c r="F223" s="265"/>
      <c r="G223" s="266"/>
      <c r="H223" s="266"/>
      <c r="I223" s="262"/>
      <c r="J223" s="261"/>
      <c r="K223" s="267"/>
      <c r="M223" s="260"/>
      <c r="N223" s="261"/>
      <c r="O223" s="262"/>
      <c r="P223" s="263"/>
      <c r="Q223" s="264"/>
      <c r="R223" s="265"/>
      <c r="S223" s="266"/>
      <c r="T223" s="266"/>
      <c r="U223" s="262"/>
      <c r="V223" s="261"/>
      <c r="W223" s="267"/>
    </row>
    <row r="224" spans="1:28" ht="14.25" customHeight="1">
      <c r="A224" s="146"/>
      <c r="B224" s="146" t="s">
        <v>32</v>
      </c>
      <c r="C224" s="147"/>
      <c r="D224" s="148" t="s">
        <v>33</v>
      </c>
      <c r="E224" s="148" t="s">
        <v>34</v>
      </c>
      <c r="F224" s="148" t="s">
        <v>35</v>
      </c>
      <c r="G224" s="149" t="s">
        <v>36</v>
      </c>
      <c r="H224" s="150"/>
      <c r="I224" s="147" t="s">
        <v>37</v>
      </c>
      <c r="J224" s="148" t="s">
        <v>32</v>
      </c>
      <c r="K224" s="146" t="s">
        <v>38</v>
      </c>
      <c r="L224" s="28">
        <v>150</v>
      </c>
      <c r="M224" s="146"/>
      <c r="N224" s="146" t="s">
        <v>32</v>
      </c>
      <c r="O224" s="147"/>
      <c r="P224" s="148" t="s">
        <v>33</v>
      </c>
      <c r="Q224" s="148" t="s">
        <v>34</v>
      </c>
      <c r="R224" s="148" t="s">
        <v>35</v>
      </c>
      <c r="S224" s="149" t="s">
        <v>36</v>
      </c>
      <c r="T224" s="150"/>
      <c r="U224" s="147" t="s">
        <v>37</v>
      </c>
      <c r="V224" s="148" t="s">
        <v>32</v>
      </c>
      <c r="W224" s="146" t="s">
        <v>38</v>
      </c>
      <c r="X224" s="269"/>
      <c r="Y224" s="320"/>
      <c r="Z224" s="321"/>
      <c r="AA224" s="320"/>
      <c r="AB224" s="321"/>
    </row>
    <row r="225" spans="1:28" ht="14.25" customHeight="1">
      <c r="A225" s="152" t="s">
        <v>38</v>
      </c>
      <c r="B225" s="213" t="s">
        <v>39</v>
      </c>
      <c r="C225" s="214" t="s">
        <v>40</v>
      </c>
      <c r="D225" s="215" t="s">
        <v>41</v>
      </c>
      <c r="E225" s="215" t="s">
        <v>42</v>
      </c>
      <c r="F225" s="215"/>
      <c r="G225" s="155" t="s">
        <v>40</v>
      </c>
      <c r="H225" s="155" t="s">
        <v>37</v>
      </c>
      <c r="I225" s="153"/>
      <c r="J225" s="152" t="s">
        <v>39</v>
      </c>
      <c r="K225" s="152"/>
      <c r="L225" s="28">
        <v>150</v>
      </c>
      <c r="M225" s="152" t="s">
        <v>38</v>
      </c>
      <c r="N225" s="213" t="s">
        <v>39</v>
      </c>
      <c r="O225" s="214" t="s">
        <v>40</v>
      </c>
      <c r="P225" s="215" t="s">
        <v>41</v>
      </c>
      <c r="Q225" s="215" t="s">
        <v>42</v>
      </c>
      <c r="R225" s="215"/>
      <c r="S225" s="155" t="s">
        <v>40</v>
      </c>
      <c r="T225" s="155" t="s">
        <v>37</v>
      </c>
      <c r="U225" s="153"/>
      <c r="V225" s="152" t="s">
        <v>39</v>
      </c>
      <c r="W225" s="152"/>
      <c r="X225" s="269"/>
      <c r="Y225" s="320"/>
      <c r="Z225" s="321"/>
      <c r="AA225" s="320"/>
      <c r="AB225" s="321"/>
    </row>
    <row r="226" spans="1:28" ht="16.5" customHeight="1">
      <c r="A226" s="157">
        <v>-4.75</v>
      </c>
      <c r="B226" s="158">
        <v>0</v>
      </c>
      <c r="C226" s="159">
        <v>2</v>
      </c>
      <c r="D226" s="216" t="s">
        <v>43</v>
      </c>
      <c r="E226" s="161" t="s">
        <v>31</v>
      </c>
      <c r="F226" s="162">
        <v>11</v>
      </c>
      <c r="G226" s="163"/>
      <c r="H226" s="163">
        <v>660</v>
      </c>
      <c r="I226" s="164">
        <v>7</v>
      </c>
      <c r="J226" s="165">
        <v>6</v>
      </c>
      <c r="K226" s="166">
        <v>4.75</v>
      </c>
      <c r="L226" s="28"/>
      <c r="M226" s="157">
        <v>14</v>
      </c>
      <c r="N226" s="158">
        <v>6</v>
      </c>
      <c r="O226" s="159">
        <v>2</v>
      </c>
      <c r="P226" s="216" t="s">
        <v>1876</v>
      </c>
      <c r="Q226" s="161" t="s">
        <v>27</v>
      </c>
      <c r="R226" s="162">
        <v>11</v>
      </c>
      <c r="S226" s="163">
        <v>750</v>
      </c>
      <c r="T226" s="163"/>
      <c r="U226" s="164">
        <v>7</v>
      </c>
      <c r="V226" s="165">
        <v>0</v>
      </c>
      <c r="W226" s="166">
        <v>-14</v>
      </c>
      <c r="X226" s="270"/>
      <c r="Y226" s="271"/>
      <c r="Z226" s="272"/>
      <c r="AA226" s="271"/>
      <c r="AB226" s="272"/>
    </row>
    <row r="227" spans="1:28" ht="16.5" customHeight="1">
      <c r="A227" s="157">
        <v>3.375</v>
      </c>
      <c r="B227" s="158">
        <v>4</v>
      </c>
      <c r="C227" s="159">
        <v>5</v>
      </c>
      <c r="D227" s="216" t="s">
        <v>397</v>
      </c>
      <c r="E227" s="161" t="s">
        <v>23</v>
      </c>
      <c r="F227" s="162">
        <v>6</v>
      </c>
      <c r="G227" s="163"/>
      <c r="H227" s="163">
        <v>300</v>
      </c>
      <c r="I227" s="164">
        <v>8</v>
      </c>
      <c r="J227" s="165">
        <v>2</v>
      </c>
      <c r="K227" s="166">
        <v>-3.375</v>
      </c>
      <c r="L227" s="28"/>
      <c r="M227" s="157">
        <v>-1.875</v>
      </c>
      <c r="N227" s="158">
        <v>3</v>
      </c>
      <c r="O227" s="159">
        <v>5</v>
      </c>
      <c r="P227" s="216" t="s">
        <v>59</v>
      </c>
      <c r="Q227" s="161" t="s">
        <v>31</v>
      </c>
      <c r="R227" s="162">
        <v>11</v>
      </c>
      <c r="S227" s="163"/>
      <c r="T227" s="163">
        <v>650</v>
      </c>
      <c r="U227" s="164">
        <v>8</v>
      </c>
      <c r="V227" s="165">
        <v>3</v>
      </c>
      <c r="W227" s="166">
        <v>1.875</v>
      </c>
      <c r="X227" s="270"/>
      <c r="Y227" s="271"/>
      <c r="Z227" s="272"/>
      <c r="AA227" s="271"/>
      <c r="AB227" s="272"/>
    </row>
    <row r="228" spans="1:28" ht="16.5" customHeight="1">
      <c r="A228" s="157">
        <v>7.375</v>
      </c>
      <c r="B228" s="158">
        <v>6</v>
      </c>
      <c r="C228" s="159">
        <v>6</v>
      </c>
      <c r="D228" s="216" t="s">
        <v>397</v>
      </c>
      <c r="E228" s="161" t="s">
        <v>23</v>
      </c>
      <c r="F228" s="162">
        <v>7</v>
      </c>
      <c r="G228" s="163"/>
      <c r="H228" s="163">
        <v>100</v>
      </c>
      <c r="I228" s="164">
        <v>4</v>
      </c>
      <c r="J228" s="165">
        <v>0</v>
      </c>
      <c r="K228" s="166">
        <v>-7.375</v>
      </c>
      <c r="L228" s="28"/>
      <c r="M228" s="157">
        <v>-2.75</v>
      </c>
      <c r="N228" s="158">
        <v>0</v>
      </c>
      <c r="O228" s="159">
        <v>6</v>
      </c>
      <c r="P228" s="216" t="s">
        <v>509</v>
      </c>
      <c r="Q228" s="161" t="s">
        <v>31</v>
      </c>
      <c r="R228" s="162">
        <v>12</v>
      </c>
      <c r="S228" s="163"/>
      <c r="T228" s="163">
        <v>680</v>
      </c>
      <c r="U228" s="164">
        <v>4</v>
      </c>
      <c r="V228" s="165">
        <v>6</v>
      </c>
      <c r="W228" s="166">
        <v>2.75</v>
      </c>
      <c r="X228" s="270"/>
      <c r="Y228" s="271"/>
      <c r="Z228" s="272"/>
      <c r="AA228" s="271"/>
      <c r="AB228" s="272"/>
    </row>
    <row r="229" spans="1:28" ht="16.5" customHeight="1">
      <c r="A229" s="157">
        <v>-4.25</v>
      </c>
      <c r="B229" s="158">
        <v>2</v>
      </c>
      <c r="C229" s="159">
        <v>1</v>
      </c>
      <c r="D229" s="224" t="s">
        <v>43</v>
      </c>
      <c r="E229" s="161" t="s">
        <v>31</v>
      </c>
      <c r="F229" s="162">
        <v>10</v>
      </c>
      <c r="G229" s="163"/>
      <c r="H229" s="163">
        <v>630</v>
      </c>
      <c r="I229" s="164">
        <v>3</v>
      </c>
      <c r="J229" s="165">
        <v>4</v>
      </c>
      <c r="K229" s="166">
        <v>4.25</v>
      </c>
      <c r="L229" s="28"/>
      <c r="M229" s="157">
        <v>-1.875</v>
      </c>
      <c r="N229" s="158">
        <v>3</v>
      </c>
      <c r="O229" s="159">
        <v>1</v>
      </c>
      <c r="P229" s="216" t="s">
        <v>509</v>
      </c>
      <c r="Q229" s="161" t="s">
        <v>31</v>
      </c>
      <c r="R229" s="162">
        <v>11</v>
      </c>
      <c r="S229" s="163"/>
      <c r="T229" s="163">
        <v>650</v>
      </c>
      <c r="U229" s="164">
        <v>3</v>
      </c>
      <c r="V229" s="165">
        <v>3</v>
      </c>
      <c r="W229" s="166">
        <v>1.875</v>
      </c>
      <c r="X229" s="270"/>
      <c r="Y229" s="271"/>
      <c r="Z229" s="272"/>
      <c r="AA229" s="271"/>
      <c r="AB229" s="272"/>
    </row>
    <row r="230" spans="1:23" s="41" customFormat="1" ht="9.75" customHeight="1">
      <c r="A230" s="29"/>
      <c r="B230" s="29"/>
      <c r="C230" s="56"/>
      <c r="D230" s="29"/>
      <c r="E230" s="29"/>
      <c r="F230" s="29"/>
      <c r="G230" s="29"/>
      <c r="H230" s="29"/>
      <c r="I230" s="56"/>
      <c r="J230" s="29"/>
      <c r="K230" s="29"/>
      <c r="L230" s="54"/>
      <c r="M230" s="29"/>
      <c r="N230" s="29"/>
      <c r="O230" s="56"/>
      <c r="P230" s="29"/>
      <c r="Q230" s="29"/>
      <c r="R230" s="29"/>
      <c r="S230" s="29"/>
      <c r="T230" s="29"/>
      <c r="U230" s="56"/>
      <c r="V230" s="29"/>
      <c r="W230" s="29"/>
    </row>
    <row r="231" spans="1:12" s="41" customFormat="1" ht="15">
      <c r="A231" s="20"/>
      <c r="B231" s="21" t="s">
        <v>5</v>
      </c>
      <c r="C231" s="22"/>
      <c r="D231" s="21"/>
      <c r="E231" s="23" t="s">
        <v>1317</v>
      </c>
      <c r="F231" s="24"/>
      <c r="G231" s="25" t="s">
        <v>7</v>
      </c>
      <c r="H231" s="25"/>
      <c r="I231" s="26" t="s">
        <v>8</v>
      </c>
      <c r="J231" s="26"/>
      <c r="K231" s="27"/>
      <c r="L231" s="28">
        <v>150</v>
      </c>
    </row>
    <row r="232" spans="1:12" s="41" customFormat="1" ht="12.75">
      <c r="A232" s="30"/>
      <c r="B232" s="30"/>
      <c r="C232" s="31"/>
      <c r="D232" s="32"/>
      <c r="E232" s="32"/>
      <c r="F232" s="32"/>
      <c r="G232" s="33" t="s">
        <v>11</v>
      </c>
      <c r="H232" s="33"/>
      <c r="I232" s="26" t="s">
        <v>13</v>
      </c>
      <c r="J232" s="26"/>
      <c r="K232" s="27"/>
      <c r="L232" s="28">
        <v>150</v>
      </c>
    </row>
    <row r="233" spans="1:12" s="41" customFormat="1" ht="4.5" customHeight="1">
      <c r="A233" s="235"/>
      <c r="B233" s="236"/>
      <c r="C233" s="237"/>
      <c r="D233" s="238"/>
      <c r="E233" s="239"/>
      <c r="F233" s="240"/>
      <c r="G233" s="241"/>
      <c r="H233" s="241"/>
      <c r="I233" s="237"/>
      <c r="J233" s="236"/>
      <c r="K233" s="242"/>
      <c r="L233" s="28"/>
    </row>
    <row r="234" spans="1:12" s="41" customFormat="1" ht="12.75" customHeight="1">
      <c r="A234" s="243"/>
      <c r="B234" s="34"/>
      <c r="C234" s="35"/>
      <c r="D234" s="244"/>
      <c r="E234" s="245" t="s">
        <v>14</v>
      </c>
      <c r="F234" s="37" t="s">
        <v>1966</v>
      </c>
      <c r="G234" s="38"/>
      <c r="H234" s="44"/>
      <c r="I234" s="44"/>
      <c r="J234" s="34"/>
      <c r="K234" s="246"/>
      <c r="L234" s="40"/>
    </row>
    <row r="235" spans="1:12" s="41" customFormat="1" ht="12.75" customHeight="1">
      <c r="A235" s="243"/>
      <c r="B235" s="34"/>
      <c r="C235" s="35"/>
      <c r="D235" s="244"/>
      <c r="E235" s="247" t="s">
        <v>15</v>
      </c>
      <c r="F235" s="37" t="s">
        <v>1967</v>
      </c>
      <c r="G235" s="248"/>
      <c r="H235" s="44"/>
      <c r="I235" s="44"/>
      <c r="J235" s="34"/>
      <c r="K235" s="246"/>
      <c r="L235" s="40"/>
    </row>
    <row r="236" spans="1:12" s="41" customFormat="1" ht="12.75" customHeight="1">
      <c r="A236" s="243"/>
      <c r="B236" s="34"/>
      <c r="C236" s="35"/>
      <c r="D236" s="244"/>
      <c r="E236" s="247" t="s">
        <v>16</v>
      </c>
      <c r="F236" s="249" t="s">
        <v>1135</v>
      </c>
      <c r="G236" s="38"/>
      <c r="H236" s="44"/>
      <c r="I236" s="44"/>
      <c r="J236" s="34"/>
      <c r="K236" s="246"/>
      <c r="L236" s="40"/>
    </row>
    <row r="237" spans="1:12" s="41" customFormat="1" ht="12.75" customHeight="1">
      <c r="A237" s="243"/>
      <c r="B237" s="34"/>
      <c r="C237" s="35"/>
      <c r="D237" s="244"/>
      <c r="E237" s="245" t="s">
        <v>18</v>
      </c>
      <c r="F237" s="37" t="s">
        <v>583</v>
      </c>
      <c r="G237" s="38"/>
      <c r="H237" s="44"/>
      <c r="I237" s="44"/>
      <c r="J237" s="34"/>
      <c r="K237" s="246"/>
      <c r="L237" s="40"/>
    </row>
    <row r="238" spans="1:12" s="41" customFormat="1" ht="12.75" customHeight="1">
      <c r="A238" s="250" t="s">
        <v>14</v>
      </c>
      <c r="B238" s="251" t="s">
        <v>508</v>
      </c>
      <c r="C238" s="35"/>
      <c r="D238" s="244"/>
      <c r="F238" s="38"/>
      <c r="G238" s="245" t="s">
        <v>14</v>
      </c>
      <c r="H238" s="253" t="s">
        <v>1968</v>
      </c>
      <c r="I238" s="38"/>
      <c r="J238" s="248"/>
      <c r="K238" s="246"/>
      <c r="L238" s="40"/>
    </row>
    <row r="239" spans="1:12" s="41" customFormat="1" ht="12.75" customHeight="1">
      <c r="A239" s="254" t="s">
        <v>15</v>
      </c>
      <c r="B239" s="251" t="s">
        <v>657</v>
      </c>
      <c r="C239" s="47"/>
      <c r="D239" s="244"/>
      <c r="F239" s="255"/>
      <c r="G239" s="247" t="s">
        <v>15</v>
      </c>
      <c r="H239" s="253" t="s">
        <v>57</v>
      </c>
      <c r="I239" s="38"/>
      <c r="J239" s="248"/>
      <c r="K239" s="246"/>
      <c r="L239" s="40"/>
    </row>
    <row r="240" spans="1:12" s="41" customFormat="1" ht="12.75" customHeight="1">
      <c r="A240" s="254" t="s">
        <v>16</v>
      </c>
      <c r="B240" s="251" t="s">
        <v>1969</v>
      </c>
      <c r="C240" s="35"/>
      <c r="D240" s="244"/>
      <c r="F240" s="255"/>
      <c r="G240" s="247" t="s">
        <v>16</v>
      </c>
      <c r="H240" s="253" t="s">
        <v>214</v>
      </c>
      <c r="I240" s="38"/>
      <c r="J240" s="38"/>
      <c r="K240" s="246"/>
      <c r="L240" s="40"/>
    </row>
    <row r="241" spans="1:12" s="41" customFormat="1" ht="12.75" customHeight="1">
      <c r="A241" s="250" t="s">
        <v>18</v>
      </c>
      <c r="B241" s="251" t="s">
        <v>1970</v>
      </c>
      <c r="C241" s="47"/>
      <c r="D241" s="244"/>
      <c r="F241" s="38"/>
      <c r="G241" s="245" t="s">
        <v>18</v>
      </c>
      <c r="H241" s="252" t="s">
        <v>1675</v>
      </c>
      <c r="I241" s="110"/>
      <c r="J241" s="124" t="s">
        <v>154</v>
      </c>
      <c r="K241" s="112"/>
      <c r="L241" s="40"/>
    </row>
    <row r="242" spans="1:12" s="41" customFormat="1" ht="12.75" customHeight="1">
      <c r="A242" s="257"/>
      <c r="B242" s="47"/>
      <c r="C242" s="245"/>
      <c r="D242" s="244"/>
      <c r="E242" s="245" t="s">
        <v>14</v>
      </c>
      <c r="F242" s="37" t="s">
        <v>992</v>
      </c>
      <c r="G242" s="38"/>
      <c r="H242" s="258"/>
      <c r="I242" s="128" t="s">
        <v>23</v>
      </c>
      <c r="J242" s="129" t="s">
        <v>1971</v>
      </c>
      <c r="K242" s="112"/>
      <c r="L242" s="40"/>
    </row>
    <row r="243" spans="1:12" s="41" customFormat="1" ht="12.75" customHeight="1">
      <c r="A243" s="243"/>
      <c r="B243" s="130" t="s">
        <v>25</v>
      </c>
      <c r="C243" s="35"/>
      <c r="D243" s="244"/>
      <c r="E243" s="247" t="s">
        <v>15</v>
      </c>
      <c r="F243" s="37" t="s">
        <v>1972</v>
      </c>
      <c r="G243" s="38"/>
      <c r="H243" s="44"/>
      <c r="I243" s="128" t="s">
        <v>27</v>
      </c>
      <c r="J243" s="131" t="s">
        <v>1971</v>
      </c>
      <c r="K243" s="112"/>
      <c r="L243" s="40"/>
    </row>
    <row r="244" spans="1:12" s="41" customFormat="1" ht="12.75" customHeight="1">
      <c r="A244" s="243"/>
      <c r="B244" s="130" t="s">
        <v>1973</v>
      </c>
      <c r="C244" s="35"/>
      <c r="D244" s="244"/>
      <c r="E244" s="247" t="s">
        <v>16</v>
      </c>
      <c r="F244" s="37" t="s">
        <v>327</v>
      </c>
      <c r="G244" s="248"/>
      <c r="H244" s="44"/>
      <c r="I244" s="128" t="s">
        <v>30</v>
      </c>
      <c r="J244" s="131" t="s">
        <v>1974</v>
      </c>
      <c r="K244" s="112"/>
      <c r="L244" s="40"/>
    </row>
    <row r="245" spans="1:12" s="41" customFormat="1" ht="12.75" customHeight="1">
      <c r="A245" s="259"/>
      <c r="B245" s="45"/>
      <c r="C245" s="45"/>
      <c r="D245" s="244"/>
      <c r="E245" s="245" t="s">
        <v>18</v>
      </c>
      <c r="F245" s="251" t="s">
        <v>1975</v>
      </c>
      <c r="G245" s="45"/>
      <c r="H245" s="45"/>
      <c r="I245" s="134" t="s">
        <v>31</v>
      </c>
      <c r="J245" s="131" t="s">
        <v>1974</v>
      </c>
      <c r="K245" s="135"/>
      <c r="L245" s="48"/>
    </row>
    <row r="246" spans="1:21" ht="4.5" customHeight="1">
      <c r="A246" s="260"/>
      <c r="B246" s="261"/>
      <c r="C246" s="262"/>
      <c r="D246" s="263"/>
      <c r="E246" s="264"/>
      <c r="F246" s="265"/>
      <c r="G246" s="266"/>
      <c r="H246" s="266"/>
      <c r="I246" s="262"/>
      <c r="J246" s="261"/>
      <c r="K246" s="267"/>
      <c r="O246" s="29"/>
      <c r="U246" s="29"/>
    </row>
    <row r="247" spans="1:21" ht="12.75" customHeight="1">
      <c r="A247" s="146"/>
      <c r="B247" s="146" t="s">
        <v>32</v>
      </c>
      <c r="C247" s="147"/>
      <c r="D247" s="148" t="s">
        <v>33</v>
      </c>
      <c r="E247" s="148" t="s">
        <v>34</v>
      </c>
      <c r="F247" s="148" t="s">
        <v>35</v>
      </c>
      <c r="G247" s="149" t="s">
        <v>36</v>
      </c>
      <c r="H247" s="150"/>
      <c r="I247" s="147" t="s">
        <v>37</v>
      </c>
      <c r="J247" s="148" t="s">
        <v>32</v>
      </c>
      <c r="K247" s="146" t="s">
        <v>38</v>
      </c>
      <c r="L247" s="28">
        <v>150</v>
      </c>
      <c r="O247" s="29"/>
      <c r="U247" s="29"/>
    </row>
    <row r="248" spans="1:21" ht="12.75">
      <c r="A248" s="152" t="s">
        <v>38</v>
      </c>
      <c r="B248" s="213" t="s">
        <v>39</v>
      </c>
      <c r="C248" s="214" t="s">
        <v>40</v>
      </c>
      <c r="D248" s="215" t="s">
        <v>41</v>
      </c>
      <c r="E248" s="215" t="s">
        <v>42</v>
      </c>
      <c r="F248" s="215"/>
      <c r="G248" s="155" t="s">
        <v>40</v>
      </c>
      <c r="H248" s="155" t="s">
        <v>37</v>
      </c>
      <c r="I248" s="153"/>
      <c r="J248" s="152" t="s">
        <v>39</v>
      </c>
      <c r="K248" s="152"/>
      <c r="L248" s="28">
        <v>150</v>
      </c>
      <c r="O248" s="29"/>
      <c r="U248" s="29"/>
    </row>
    <row r="249" spans="1:21" ht="16.5" customHeight="1">
      <c r="A249" s="157">
        <v>7.125</v>
      </c>
      <c r="B249" s="158">
        <v>6</v>
      </c>
      <c r="C249" s="159">
        <v>2</v>
      </c>
      <c r="D249" s="216" t="s">
        <v>1031</v>
      </c>
      <c r="E249" s="161" t="s">
        <v>30</v>
      </c>
      <c r="F249" s="162">
        <v>8</v>
      </c>
      <c r="G249" s="163">
        <v>300</v>
      </c>
      <c r="H249" s="163"/>
      <c r="I249" s="164">
        <v>7</v>
      </c>
      <c r="J249" s="165">
        <v>0</v>
      </c>
      <c r="K249" s="166">
        <v>-7.125</v>
      </c>
      <c r="L249" s="28"/>
      <c r="O249" s="29"/>
      <c r="U249" s="29"/>
    </row>
    <row r="250" spans="1:21" ht="16.5" customHeight="1">
      <c r="A250" s="157">
        <v>-2.625</v>
      </c>
      <c r="B250" s="158">
        <v>2</v>
      </c>
      <c r="C250" s="159">
        <v>5</v>
      </c>
      <c r="D250" s="216" t="s">
        <v>272</v>
      </c>
      <c r="E250" s="161" t="s">
        <v>31</v>
      </c>
      <c r="F250" s="162">
        <v>10</v>
      </c>
      <c r="G250" s="163"/>
      <c r="H250" s="163">
        <v>130</v>
      </c>
      <c r="I250" s="164">
        <v>8</v>
      </c>
      <c r="J250" s="165">
        <v>4</v>
      </c>
      <c r="K250" s="166">
        <v>2.625</v>
      </c>
      <c r="L250" s="28"/>
      <c r="O250" s="29"/>
      <c r="U250" s="29"/>
    </row>
    <row r="251" spans="1:21" ht="16.5" customHeight="1">
      <c r="A251" s="157">
        <v>3</v>
      </c>
      <c r="B251" s="158">
        <v>4</v>
      </c>
      <c r="C251" s="159">
        <v>6</v>
      </c>
      <c r="D251" s="216" t="s">
        <v>205</v>
      </c>
      <c r="E251" s="161" t="s">
        <v>31</v>
      </c>
      <c r="F251" s="162">
        <v>10</v>
      </c>
      <c r="G251" s="163">
        <v>100</v>
      </c>
      <c r="H251" s="163"/>
      <c r="I251" s="164">
        <v>4</v>
      </c>
      <c r="J251" s="165">
        <v>2</v>
      </c>
      <c r="K251" s="166">
        <v>-3</v>
      </c>
      <c r="L251" s="28"/>
      <c r="O251" s="29"/>
      <c r="U251" s="29"/>
    </row>
    <row r="252" spans="1:21" ht="16.5" customHeight="1">
      <c r="A252" s="157">
        <v>-8.25</v>
      </c>
      <c r="B252" s="158">
        <v>0</v>
      </c>
      <c r="C252" s="159">
        <v>1</v>
      </c>
      <c r="D252" s="224" t="s">
        <v>43</v>
      </c>
      <c r="E252" s="161" t="s">
        <v>31</v>
      </c>
      <c r="F252" s="162">
        <v>9</v>
      </c>
      <c r="G252" s="163"/>
      <c r="H252" s="163">
        <v>400</v>
      </c>
      <c r="I252" s="164">
        <v>3</v>
      </c>
      <c r="J252" s="165">
        <v>6</v>
      </c>
      <c r="K252" s="166">
        <v>8.25</v>
      </c>
      <c r="L252" s="28"/>
      <c r="O252" s="29"/>
      <c r="U252" s="29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9" bestFit="1" customWidth="1"/>
    <col min="2" max="2" width="5.25390625" style="29" customWidth="1"/>
    <col min="3" max="3" width="3.625" style="56" bestFit="1" customWidth="1"/>
    <col min="4" max="4" width="6.375" style="29" customWidth="1"/>
    <col min="5" max="5" width="3.25390625" style="29" customWidth="1"/>
    <col min="6" max="6" width="3.75390625" style="29" customWidth="1"/>
    <col min="7" max="7" width="6.875" style="29" customWidth="1"/>
    <col min="8" max="8" width="6.25390625" style="29" customWidth="1"/>
    <col min="9" max="9" width="3.625" style="56" bestFit="1" customWidth="1"/>
    <col min="10" max="10" width="5.625" style="29" customWidth="1"/>
    <col min="11" max="11" width="5.75390625" style="29" customWidth="1"/>
    <col min="12" max="12" width="0.74609375" style="54" customWidth="1"/>
    <col min="13" max="13" width="6.00390625" style="29" bestFit="1" customWidth="1"/>
    <col min="14" max="14" width="5.25390625" style="29" customWidth="1"/>
    <col min="15" max="15" width="3.625" style="56" bestFit="1" customWidth="1"/>
    <col min="16" max="16" width="5.75390625" style="29" customWidth="1"/>
    <col min="17" max="17" width="3.25390625" style="29" customWidth="1"/>
    <col min="18" max="18" width="3.75390625" style="29" customWidth="1"/>
    <col min="19" max="19" width="7.375" style="29" customWidth="1"/>
    <col min="20" max="20" width="5.75390625" style="29" customWidth="1"/>
    <col min="21" max="21" width="3.625" style="56" bestFit="1" customWidth="1"/>
    <col min="22" max="22" width="5.25390625" style="29" customWidth="1"/>
    <col min="23" max="23" width="6.00390625" style="29" bestFit="1" customWidth="1"/>
    <col min="24" max="16384" width="5.00390625" style="29" customWidth="1"/>
  </cols>
  <sheetData>
    <row r="1" spans="1:23" ht="15">
      <c r="A1" s="20"/>
      <c r="B1" s="21" t="s">
        <v>5</v>
      </c>
      <c r="C1" s="22"/>
      <c r="D1" s="21"/>
      <c r="E1" s="23" t="s">
        <v>6</v>
      </c>
      <c r="F1" s="24"/>
      <c r="G1" s="25" t="s">
        <v>7</v>
      </c>
      <c r="H1" s="25"/>
      <c r="I1" s="26" t="s">
        <v>8</v>
      </c>
      <c r="J1" s="26"/>
      <c r="K1" s="27"/>
      <c r="L1" s="28">
        <v>150</v>
      </c>
      <c r="M1" s="20"/>
      <c r="N1" s="21" t="s">
        <v>5</v>
      </c>
      <c r="O1" s="22"/>
      <c r="P1" s="21"/>
      <c r="Q1" s="23" t="s">
        <v>9</v>
      </c>
      <c r="R1" s="24"/>
      <c r="S1" s="25" t="s">
        <v>7</v>
      </c>
      <c r="T1" s="25"/>
      <c r="U1" s="26" t="s">
        <v>10</v>
      </c>
      <c r="V1" s="26"/>
      <c r="W1" s="27"/>
    </row>
    <row r="2" spans="1:23" ht="12.75">
      <c r="A2" s="30"/>
      <c r="B2" s="30"/>
      <c r="C2" s="31"/>
      <c r="D2" s="32"/>
      <c r="E2" s="32"/>
      <c r="F2" s="32"/>
      <c r="G2" s="33" t="s">
        <v>11</v>
      </c>
      <c r="H2" s="33"/>
      <c r="I2" s="26" t="s">
        <v>12</v>
      </c>
      <c r="J2" s="26"/>
      <c r="K2" s="27"/>
      <c r="L2" s="28">
        <v>150</v>
      </c>
      <c r="M2" s="30"/>
      <c r="N2" s="30"/>
      <c r="O2" s="31"/>
      <c r="P2" s="32"/>
      <c r="Q2" s="32"/>
      <c r="R2" s="32"/>
      <c r="S2" s="33" t="s">
        <v>11</v>
      </c>
      <c r="T2" s="33"/>
      <c r="U2" s="26" t="s">
        <v>13</v>
      </c>
      <c r="V2" s="26"/>
      <c r="W2" s="27"/>
    </row>
    <row r="3" spans="1:23" ht="4.5" customHeight="1">
      <c r="A3" s="235"/>
      <c r="B3" s="236"/>
      <c r="C3" s="237"/>
      <c r="D3" s="238"/>
      <c r="E3" s="239"/>
      <c r="F3" s="240"/>
      <c r="G3" s="241"/>
      <c r="H3" s="241"/>
      <c r="I3" s="237"/>
      <c r="J3" s="236"/>
      <c r="K3" s="242"/>
      <c r="L3" s="28"/>
      <c r="M3" s="235"/>
      <c r="N3" s="236"/>
      <c r="O3" s="237"/>
      <c r="P3" s="238"/>
      <c r="Q3" s="239"/>
      <c r="R3" s="240"/>
      <c r="S3" s="241"/>
      <c r="T3" s="241"/>
      <c r="U3" s="237"/>
      <c r="V3" s="236"/>
      <c r="W3" s="242"/>
    </row>
    <row r="4" spans="1:23" s="41" customFormat="1" ht="12.75" customHeight="1">
      <c r="A4" s="243"/>
      <c r="B4" s="34"/>
      <c r="C4" s="35"/>
      <c r="D4" s="244"/>
      <c r="E4" s="245" t="s">
        <v>14</v>
      </c>
      <c r="F4" s="37" t="s">
        <v>590</v>
      </c>
      <c r="G4" s="38"/>
      <c r="H4" s="44"/>
      <c r="I4" s="44"/>
      <c r="J4" s="34"/>
      <c r="K4" s="246"/>
      <c r="L4" s="40"/>
      <c r="M4" s="243"/>
      <c r="N4" s="34"/>
      <c r="O4" s="35"/>
      <c r="P4" s="244"/>
      <c r="Q4" s="245" t="s">
        <v>14</v>
      </c>
      <c r="R4" s="37" t="s">
        <v>1801</v>
      </c>
      <c r="S4" s="38"/>
      <c r="T4" s="44"/>
      <c r="U4" s="44"/>
      <c r="V4" s="34"/>
      <c r="W4" s="246"/>
    </row>
    <row r="5" spans="1:23" s="41" customFormat="1" ht="12.75" customHeight="1">
      <c r="A5" s="243"/>
      <c r="B5" s="34"/>
      <c r="C5" s="35"/>
      <c r="D5" s="244"/>
      <c r="E5" s="247" t="s">
        <v>15</v>
      </c>
      <c r="F5" s="37" t="s">
        <v>681</v>
      </c>
      <c r="G5" s="248"/>
      <c r="H5" s="44"/>
      <c r="I5" s="44"/>
      <c r="J5" s="34"/>
      <c r="K5" s="246"/>
      <c r="L5" s="40"/>
      <c r="M5" s="243"/>
      <c r="N5" s="34"/>
      <c r="O5" s="35"/>
      <c r="P5" s="244"/>
      <c r="Q5" s="247" t="s">
        <v>15</v>
      </c>
      <c r="R5" s="37" t="s">
        <v>893</v>
      </c>
      <c r="S5" s="248"/>
      <c r="T5" s="44"/>
      <c r="U5" s="44"/>
      <c r="V5" s="34"/>
      <c r="W5" s="246"/>
    </row>
    <row r="6" spans="1:23" s="41" customFormat="1" ht="12.75" customHeight="1">
      <c r="A6" s="243"/>
      <c r="B6" s="34"/>
      <c r="C6" s="35"/>
      <c r="D6" s="244"/>
      <c r="E6" s="247" t="s">
        <v>16</v>
      </c>
      <c r="F6" s="37" t="s">
        <v>57</v>
      </c>
      <c r="G6" s="38"/>
      <c r="H6" s="44"/>
      <c r="I6" s="44"/>
      <c r="J6" s="34"/>
      <c r="K6" s="246"/>
      <c r="L6" s="40"/>
      <c r="M6" s="243"/>
      <c r="N6" s="34"/>
      <c r="O6" s="35"/>
      <c r="P6" s="244"/>
      <c r="Q6" s="247" t="s">
        <v>16</v>
      </c>
      <c r="R6" s="37" t="s">
        <v>65</v>
      </c>
      <c r="S6" s="38"/>
      <c r="T6" s="44"/>
      <c r="U6" s="44"/>
      <c r="V6" s="34"/>
      <c r="W6" s="246"/>
    </row>
    <row r="7" spans="1:23" s="41" customFormat="1" ht="12.75" customHeight="1">
      <c r="A7" s="243"/>
      <c r="B7" s="34"/>
      <c r="C7" s="35"/>
      <c r="D7" s="244"/>
      <c r="E7" s="245" t="s">
        <v>18</v>
      </c>
      <c r="F7" s="37" t="s">
        <v>1976</v>
      </c>
      <c r="G7" s="38"/>
      <c r="H7" s="44"/>
      <c r="I7" s="44"/>
      <c r="J7" s="34"/>
      <c r="K7" s="246"/>
      <c r="L7" s="40"/>
      <c r="M7" s="243"/>
      <c r="N7" s="34"/>
      <c r="O7" s="35"/>
      <c r="P7" s="244"/>
      <c r="Q7" s="245" t="s">
        <v>18</v>
      </c>
      <c r="R7" s="37" t="s">
        <v>140</v>
      </c>
      <c r="S7" s="38"/>
      <c r="T7" s="44"/>
      <c r="U7" s="44"/>
      <c r="V7" s="34"/>
      <c r="W7" s="246"/>
    </row>
    <row r="8" spans="1:23" s="41" customFormat="1" ht="12.75" customHeight="1">
      <c r="A8" s="250" t="s">
        <v>14</v>
      </c>
      <c r="B8" s="251" t="s">
        <v>93</v>
      </c>
      <c r="C8" s="35"/>
      <c r="D8" s="244"/>
      <c r="F8" s="38"/>
      <c r="G8" s="245" t="s">
        <v>14</v>
      </c>
      <c r="H8" s="253" t="s">
        <v>52</v>
      </c>
      <c r="I8" s="38"/>
      <c r="J8" s="248"/>
      <c r="K8" s="246"/>
      <c r="L8" s="40"/>
      <c r="M8" s="250" t="s">
        <v>14</v>
      </c>
      <c r="N8" s="251" t="s">
        <v>1337</v>
      </c>
      <c r="O8" s="35"/>
      <c r="P8" s="244"/>
      <c r="R8" s="38"/>
      <c r="S8" s="245" t="s">
        <v>14</v>
      </c>
      <c r="T8" s="253" t="s">
        <v>600</v>
      </c>
      <c r="U8" s="38"/>
      <c r="V8" s="248"/>
      <c r="W8" s="246"/>
    </row>
    <row r="9" spans="1:23" s="41" customFormat="1" ht="12.75" customHeight="1">
      <c r="A9" s="254" t="s">
        <v>15</v>
      </c>
      <c r="B9" s="251" t="s">
        <v>1977</v>
      </c>
      <c r="C9" s="47"/>
      <c r="D9" s="244"/>
      <c r="F9" s="255"/>
      <c r="G9" s="247" t="s">
        <v>15</v>
      </c>
      <c r="H9" s="253" t="s">
        <v>850</v>
      </c>
      <c r="I9" s="38"/>
      <c r="J9" s="248"/>
      <c r="K9" s="246"/>
      <c r="L9" s="40"/>
      <c r="M9" s="254" t="s">
        <v>15</v>
      </c>
      <c r="N9" s="251" t="s">
        <v>12</v>
      </c>
      <c r="O9" s="47"/>
      <c r="P9" s="244"/>
      <c r="R9" s="255"/>
      <c r="S9" s="247" t="s">
        <v>15</v>
      </c>
      <c r="T9" s="253" t="s">
        <v>1978</v>
      </c>
      <c r="U9" s="38"/>
      <c r="V9" s="248"/>
      <c r="W9" s="246"/>
    </row>
    <row r="10" spans="1:23" s="41" customFormat="1" ht="12.75" customHeight="1">
      <c r="A10" s="254" t="s">
        <v>16</v>
      </c>
      <c r="B10" s="251" t="s">
        <v>1711</v>
      </c>
      <c r="C10" s="35"/>
      <c r="D10" s="244"/>
      <c r="F10" s="255"/>
      <c r="G10" s="247" t="s">
        <v>16</v>
      </c>
      <c r="H10" s="253" t="s">
        <v>1979</v>
      </c>
      <c r="I10" s="38"/>
      <c r="J10" s="38"/>
      <c r="K10" s="246"/>
      <c r="L10" s="40"/>
      <c r="M10" s="254" t="s">
        <v>16</v>
      </c>
      <c r="N10" s="251" t="s">
        <v>1980</v>
      </c>
      <c r="O10" s="35"/>
      <c r="P10" s="244"/>
      <c r="R10" s="255"/>
      <c r="S10" s="247" t="s">
        <v>16</v>
      </c>
      <c r="T10" s="253" t="s">
        <v>1022</v>
      </c>
      <c r="U10" s="38"/>
      <c r="V10" s="38"/>
      <c r="W10" s="246"/>
    </row>
    <row r="11" spans="1:23" s="41" customFormat="1" ht="12.75" customHeight="1">
      <c r="A11" s="250" t="s">
        <v>18</v>
      </c>
      <c r="B11" s="251" t="s">
        <v>798</v>
      </c>
      <c r="C11" s="47"/>
      <c r="D11" s="244"/>
      <c r="F11" s="38"/>
      <c r="G11" s="245" t="s">
        <v>18</v>
      </c>
      <c r="H11" s="253" t="s">
        <v>65</v>
      </c>
      <c r="I11" s="110"/>
      <c r="J11" s="124" t="s">
        <v>154</v>
      </c>
      <c r="K11" s="112"/>
      <c r="L11" s="40"/>
      <c r="M11" s="250" t="s">
        <v>18</v>
      </c>
      <c r="N11" s="251" t="s">
        <v>1981</v>
      </c>
      <c r="O11" s="47"/>
      <c r="P11" s="244"/>
      <c r="R11" s="38"/>
      <c r="S11" s="245" t="s">
        <v>18</v>
      </c>
      <c r="T11" s="253" t="s">
        <v>525</v>
      </c>
      <c r="U11" s="110"/>
      <c r="V11" s="124" t="s">
        <v>154</v>
      </c>
      <c r="W11" s="112"/>
    </row>
    <row r="12" spans="1:23" s="41" customFormat="1" ht="12.75" customHeight="1">
      <c r="A12" s="257"/>
      <c r="B12" s="47"/>
      <c r="C12" s="245"/>
      <c r="D12" s="244"/>
      <c r="E12" s="245" t="s">
        <v>14</v>
      </c>
      <c r="F12" s="37" t="s">
        <v>1982</v>
      </c>
      <c r="G12" s="38"/>
      <c r="H12" s="258"/>
      <c r="I12" s="128" t="s">
        <v>23</v>
      </c>
      <c r="J12" s="129" t="s">
        <v>1983</v>
      </c>
      <c r="K12" s="112"/>
      <c r="L12" s="40"/>
      <c r="M12" s="257"/>
      <c r="N12" s="47"/>
      <c r="O12" s="245"/>
      <c r="P12" s="244"/>
      <c r="Q12" s="245" t="s">
        <v>14</v>
      </c>
      <c r="R12" s="37" t="s">
        <v>1566</v>
      </c>
      <c r="S12" s="38"/>
      <c r="T12" s="258"/>
      <c r="U12" s="128" t="s">
        <v>23</v>
      </c>
      <c r="V12" s="129" t="s">
        <v>1984</v>
      </c>
      <c r="W12" s="112"/>
    </row>
    <row r="13" spans="1:23" s="41" customFormat="1" ht="12.75" customHeight="1">
      <c r="A13" s="243"/>
      <c r="B13" s="130" t="s">
        <v>25</v>
      </c>
      <c r="C13" s="35"/>
      <c r="D13" s="244"/>
      <c r="E13" s="247" t="s">
        <v>15</v>
      </c>
      <c r="F13" s="37" t="s">
        <v>1821</v>
      </c>
      <c r="G13" s="38"/>
      <c r="H13" s="44"/>
      <c r="I13" s="128" t="s">
        <v>27</v>
      </c>
      <c r="J13" s="131" t="s">
        <v>1983</v>
      </c>
      <c r="K13" s="112"/>
      <c r="L13" s="40"/>
      <c r="M13" s="243"/>
      <c r="N13" s="130" t="s">
        <v>25</v>
      </c>
      <c r="O13" s="35"/>
      <c r="P13" s="244"/>
      <c r="Q13" s="247" t="s">
        <v>15</v>
      </c>
      <c r="R13" s="37" t="s">
        <v>464</v>
      </c>
      <c r="S13" s="38"/>
      <c r="T13" s="44"/>
      <c r="U13" s="128" t="s">
        <v>27</v>
      </c>
      <c r="V13" s="131" t="s">
        <v>1985</v>
      </c>
      <c r="W13" s="112"/>
    </row>
    <row r="14" spans="1:23" s="41" customFormat="1" ht="12.75" customHeight="1">
      <c r="A14" s="243"/>
      <c r="B14" s="130" t="s">
        <v>1986</v>
      </c>
      <c r="C14" s="35"/>
      <c r="D14" s="244"/>
      <c r="E14" s="247" t="s">
        <v>16</v>
      </c>
      <c r="F14" s="37" t="s">
        <v>12</v>
      </c>
      <c r="G14" s="248"/>
      <c r="H14" s="44"/>
      <c r="I14" s="128" t="s">
        <v>30</v>
      </c>
      <c r="J14" s="131" t="s">
        <v>1987</v>
      </c>
      <c r="K14" s="112"/>
      <c r="L14" s="40"/>
      <c r="M14" s="243"/>
      <c r="N14" s="130" t="s">
        <v>1072</v>
      </c>
      <c r="O14" s="35"/>
      <c r="P14" s="244"/>
      <c r="Q14" s="247" t="s">
        <v>16</v>
      </c>
      <c r="R14" s="37" t="s">
        <v>1988</v>
      </c>
      <c r="S14" s="248"/>
      <c r="T14" s="44"/>
      <c r="U14" s="128" t="s">
        <v>30</v>
      </c>
      <c r="V14" s="131" t="s">
        <v>1989</v>
      </c>
      <c r="W14" s="112"/>
    </row>
    <row r="15" spans="1:23" s="41" customFormat="1" ht="12.75" customHeight="1">
      <c r="A15" s="259"/>
      <c r="B15" s="45"/>
      <c r="C15" s="45"/>
      <c r="D15" s="244"/>
      <c r="E15" s="245" t="s">
        <v>18</v>
      </c>
      <c r="F15" s="251" t="s">
        <v>1990</v>
      </c>
      <c r="G15" s="45"/>
      <c r="H15" s="45"/>
      <c r="I15" s="134" t="s">
        <v>31</v>
      </c>
      <c r="J15" s="131" t="s">
        <v>1991</v>
      </c>
      <c r="K15" s="135"/>
      <c r="L15" s="48"/>
      <c r="M15" s="259"/>
      <c r="N15" s="45"/>
      <c r="O15" s="45"/>
      <c r="P15" s="244"/>
      <c r="Q15" s="245" t="s">
        <v>18</v>
      </c>
      <c r="R15" s="251" t="s">
        <v>321</v>
      </c>
      <c r="S15" s="45"/>
      <c r="T15" s="45"/>
      <c r="U15" s="134" t="s">
        <v>31</v>
      </c>
      <c r="V15" s="131" t="s">
        <v>1992</v>
      </c>
      <c r="W15" s="135"/>
    </row>
    <row r="16" spans="1:23" ht="4.5" customHeight="1">
      <c r="A16" s="260"/>
      <c r="B16" s="261"/>
      <c r="C16" s="262"/>
      <c r="D16" s="263"/>
      <c r="E16" s="264"/>
      <c r="F16" s="265"/>
      <c r="G16" s="266"/>
      <c r="H16" s="266"/>
      <c r="I16" s="262"/>
      <c r="J16" s="261"/>
      <c r="K16" s="267"/>
      <c r="M16" s="260"/>
      <c r="N16" s="261"/>
      <c r="O16" s="262"/>
      <c r="P16" s="263"/>
      <c r="Q16" s="264"/>
      <c r="R16" s="265"/>
      <c r="S16" s="266"/>
      <c r="T16" s="266"/>
      <c r="U16" s="262"/>
      <c r="V16" s="261"/>
      <c r="W16" s="267"/>
    </row>
    <row r="17" spans="1:23" ht="12.75" customHeight="1">
      <c r="A17" s="146"/>
      <c r="B17" s="146" t="s">
        <v>32</v>
      </c>
      <c r="C17" s="147"/>
      <c r="D17" s="148" t="s">
        <v>33</v>
      </c>
      <c r="E17" s="148" t="s">
        <v>34</v>
      </c>
      <c r="F17" s="148" t="s">
        <v>35</v>
      </c>
      <c r="G17" s="149" t="s">
        <v>36</v>
      </c>
      <c r="H17" s="150"/>
      <c r="I17" s="147" t="s">
        <v>37</v>
      </c>
      <c r="J17" s="148" t="s">
        <v>32</v>
      </c>
      <c r="K17" s="146" t="s">
        <v>38</v>
      </c>
      <c r="L17" s="28">
        <v>150</v>
      </c>
      <c r="M17" s="146"/>
      <c r="N17" s="146" t="s">
        <v>32</v>
      </c>
      <c r="O17" s="147"/>
      <c r="P17" s="148" t="s">
        <v>33</v>
      </c>
      <c r="Q17" s="148" t="s">
        <v>34</v>
      </c>
      <c r="R17" s="148" t="s">
        <v>35</v>
      </c>
      <c r="S17" s="149" t="s">
        <v>36</v>
      </c>
      <c r="T17" s="150"/>
      <c r="U17" s="147" t="s">
        <v>37</v>
      </c>
      <c r="V17" s="148" t="s">
        <v>32</v>
      </c>
      <c r="W17" s="146" t="s">
        <v>38</v>
      </c>
    </row>
    <row r="18" spans="1:23" ht="12.75">
      <c r="A18" s="152" t="s">
        <v>38</v>
      </c>
      <c r="B18" s="213" t="s">
        <v>39</v>
      </c>
      <c r="C18" s="214" t="s">
        <v>40</v>
      </c>
      <c r="D18" s="215" t="s">
        <v>41</v>
      </c>
      <c r="E18" s="215" t="s">
        <v>42</v>
      </c>
      <c r="F18" s="215"/>
      <c r="G18" s="155" t="s">
        <v>40</v>
      </c>
      <c r="H18" s="155" t="s">
        <v>37</v>
      </c>
      <c r="I18" s="153"/>
      <c r="J18" s="152" t="s">
        <v>39</v>
      </c>
      <c r="K18" s="152"/>
      <c r="L18" s="28">
        <v>150</v>
      </c>
      <c r="M18" s="152" t="s">
        <v>38</v>
      </c>
      <c r="N18" s="213" t="s">
        <v>39</v>
      </c>
      <c r="O18" s="214" t="s">
        <v>40</v>
      </c>
      <c r="P18" s="215" t="s">
        <v>41</v>
      </c>
      <c r="Q18" s="215" t="s">
        <v>42</v>
      </c>
      <c r="R18" s="215"/>
      <c r="S18" s="155" t="s">
        <v>40</v>
      </c>
      <c r="T18" s="155" t="s">
        <v>37</v>
      </c>
      <c r="U18" s="153"/>
      <c r="V18" s="152" t="s">
        <v>39</v>
      </c>
      <c r="W18" s="152"/>
    </row>
    <row r="19" spans="1:23" ht="16.5" customHeight="1">
      <c r="A19" s="157">
        <v>1</v>
      </c>
      <c r="B19" s="158">
        <v>4</v>
      </c>
      <c r="C19" s="159">
        <v>1</v>
      </c>
      <c r="D19" s="216" t="s">
        <v>371</v>
      </c>
      <c r="E19" s="161" t="s">
        <v>31</v>
      </c>
      <c r="F19" s="162">
        <v>11</v>
      </c>
      <c r="G19" s="163"/>
      <c r="H19" s="163">
        <v>450</v>
      </c>
      <c r="I19" s="164">
        <v>2</v>
      </c>
      <c r="J19" s="165">
        <v>2</v>
      </c>
      <c r="K19" s="166">
        <v>-1</v>
      </c>
      <c r="L19" s="28"/>
      <c r="M19" s="157">
        <v>0</v>
      </c>
      <c r="N19" s="158">
        <v>3</v>
      </c>
      <c r="O19" s="159">
        <v>1</v>
      </c>
      <c r="P19" s="216" t="s">
        <v>69</v>
      </c>
      <c r="Q19" s="161" t="s">
        <v>30</v>
      </c>
      <c r="R19" s="162">
        <v>9</v>
      </c>
      <c r="S19" s="163"/>
      <c r="T19" s="163">
        <v>150</v>
      </c>
      <c r="U19" s="164">
        <v>2</v>
      </c>
      <c r="V19" s="165">
        <v>3</v>
      </c>
      <c r="W19" s="166">
        <v>0</v>
      </c>
    </row>
    <row r="20" spans="1:23" ht="16.5" customHeight="1">
      <c r="A20" s="157">
        <v>-8.75</v>
      </c>
      <c r="B20" s="158">
        <v>0</v>
      </c>
      <c r="C20" s="159">
        <v>4</v>
      </c>
      <c r="D20" s="216" t="s">
        <v>205</v>
      </c>
      <c r="E20" s="161" t="s">
        <v>30</v>
      </c>
      <c r="F20" s="162">
        <v>12</v>
      </c>
      <c r="G20" s="163"/>
      <c r="H20" s="163">
        <v>920</v>
      </c>
      <c r="I20" s="164">
        <v>5</v>
      </c>
      <c r="J20" s="165">
        <v>6</v>
      </c>
      <c r="K20" s="166">
        <v>8.75</v>
      </c>
      <c r="L20" s="28"/>
      <c r="M20" s="157">
        <v>-1</v>
      </c>
      <c r="N20" s="158">
        <v>0</v>
      </c>
      <c r="O20" s="159">
        <v>4</v>
      </c>
      <c r="P20" s="224" t="s">
        <v>69</v>
      </c>
      <c r="Q20" s="161" t="s">
        <v>30</v>
      </c>
      <c r="R20" s="162">
        <v>10</v>
      </c>
      <c r="S20" s="163"/>
      <c r="T20" s="163">
        <v>180</v>
      </c>
      <c r="U20" s="164">
        <v>5</v>
      </c>
      <c r="V20" s="165">
        <v>6</v>
      </c>
      <c r="W20" s="166">
        <v>1</v>
      </c>
    </row>
    <row r="21" spans="1:23" ht="16.5" customHeight="1">
      <c r="A21" s="157">
        <v>8</v>
      </c>
      <c r="B21" s="158">
        <v>6</v>
      </c>
      <c r="C21" s="159">
        <v>7</v>
      </c>
      <c r="D21" s="216" t="s">
        <v>1993</v>
      </c>
      <c r="E21" s="161" t="s">
        <v>27</v>
      </c>
      <c r="F21" s="162">
        <v>11</v>
      </c>
      <c r="G21" s="163"/>
      <c r="H21" s="163">
        <v>100</v>
      </c>
      <c r="I21" s="164">
        <v>3</v>
      </c>
      <c r="J21" s="165">
        <v>0</v>
      </c>
      <c r="K21" s="166">
        <v>-8</v>
      </c>
      <c r="L21" s="28"/>
      <c r="M21" s="157">
        <v>1</v>
      </c>
      <c r="N21" s="158">
        <v>6</v>
      </c>
      <c r="O21" s="159">
        <v>7</v>
      </c>
      <c r="P21" s="216" t="s">
        <v>69</v>
      </c>
      <c r="Q21" s="161" t="s">
        <v>30</v>
      </c>
      <c r="R21" s="162">
        <v>8</v>
      </c>
      <c r="S21" s="163"/>
      <c r="T21" s="163">
        <v>120</v>
      </c>
      <c r="U21" s="164">
        <v>3</v>
      </c>
      <c r="V21" s="165">
        <v>0</v>
      </c>
      <c r="W21" s="166">
        <v>-1</v>
      </c>
    </row>
    <row r="22" spans="1:23" ht="16.5" customHeight="1">
      <c r="A22" s="157">
        <v>-0.75</v>
      </c>
      <c r="B22" s="158">
        <v>2</v>
      </c>
      <c r="C22" s="159">
        <v>6</v>
      </c>
      <c r="D22" s="216" t="s">
        <v>1471</v>
      </c>
      <c r="E22" s="161" t="s">
        <v>23</v>
      </c>
      <c r="F22" s="162">
        <v>10</v>
      </c>
      <c r="G22" s="163"/>
      <c r="H22" s="163">
        <v>500</v>
      </c>
      <c r="I22" s="164">
        <v>8</v>
      </c>
      <c r="J22" s="165">
        <v>4</v>
      </c>
      <c r="K22" s="166">
        <v>0.75</v>
      </c>
      <c r="L22" s="28"/>
      <c r="M22" s="157">
        <v>0</v>
      </c>
      <c r="N22" s="158">
        <v>3</v>
      </c>
      <c r="O22" s="159">
        <v>6</v>
      </c>
      <c r="P22" s="224" t="s">
        <v>69</v>
      </c>
      <c r="Q22" s="161" t="s">
        <v>30</v>
      </c>
      <c r="R22" s="162">
        <v>9</v>
      </c>
      <c r="S22" s="163"/>
      <c r="T22" s="163">
        <v>150</v>
      </c>
      <c r="U22" s="164">
        <v>8</v>
      </c>
      <c r="V22" s="165">
        <v>3</v>
      </c>
      <c r="W22" s="166">
        <v>0</v>
      </c>
    </row>
    <row r="23" spans="1:23" s="41" customFormat="1" ht="30" customHeight="1">
      <c r="A23" s="29"/>
      <c r="B23" s="29"/>
      <c r="C23" s="56"/>
      <c r="D23" s="29"/>
      <c r="E23" s="29"/>
      <c r="F23" s="29"/>
      <c r="G23" s="29"/>
      <c r="H23" s="29"/>
      <c r="I23" s="56"/>
      <c r="J23" s="29"/>
      <c r="K23" s="27"/>
      <c r="L23" s="54"/>
      <c r="M23" s="29"/>
      <c r="N23" s="29"/>
      <c r="O23" s="56"/>
      <c r="P23" s="29"/>
      <c r="Q23" s="29"/>
      <c r="R23" s="29"/>
      <c r="S23" s="29"/>
      <c r="T23" s="29"/>
      <c r="U23" s="56"/>
      <c r="V23" s="29"/>
      <c r="W23" s="29"/>
    </row>
    <row r="24" spans="1:23" s="41" customFormat="1" ht="15">
      <c r="A24" s="20"/>
      <c r="B24" s="21" t="s">
        <v>5</v>
      </c>
      <c r="C24" s="22"/>
      <c r="D24" s="21"/>
      <c r="E24" s="23" t="s">
        <v>45</v>
      </c>
      <c r="F24" s="24"/>
      <c r="G24" s="25" t="s">
        <v>7</v>
      </c>
      <c r="H24" s="25"/>
      <c r="I24" s="26" t="s">
        <v>46</v>
      </c>
      <c r="J24" s="26"/>
      <c r="K24" s="27"/>
      <c r="L24" s="28">
        <v>150</v>
      </c>
      <c r="M24" s="20"/>
      <c r="N24" s="21" t="s">
        <v>5</v>
      </c>
      <c r="O24" s="22"/>
      <c r="P24" s="21"/>
      <c r="Q24" s="23" t="s">
        <v>47</v>
      </c>
      <c r="R24" s="24"/>
      <c r="S24" s="25" t="s">
        <v>7</v>
      </c>
      <c r="T24" s="25"/>
      <c r="U24" s="26" t="s">
        <v>48</v>
      </c>
      <c r="V24" s="26"/>
      <c r="W24" s="27"/>
    </row>
    <row r="25" spans="1:23" s="41" customFormat="1" ht="12.75">
      <c r="A25" s="30"/>
      <c r="B25" s="30"/>
      <c r="C25" s="31"/>
      <c r="D25" s="32"/>
      <c r="E25" s="32"/>
      <c r="F25" s="32"/>
      <c r="G25" s="33" t="s">
        <v>11</v>
      </c>
      <c r="H25" s="33"/>
      <c r="I25" s="26" t="s">
        <v>49</v>
      </c>
      <c r="J25" s="26"/>
      <c r="K25" s="27"/>
      <c r="L25" s="28">
        <v>150</v>
      </c>
      <c r="M25" s="30"/>
      <c r="N25" s="30"/>
      <c r="O25" s="31"/>
      <c r="P25" s="32"/>
      <c r="Q25" s="32"/>
      <c r="R25" s="32"/>
      <c r="S25" s="33" t="s">
        <v>11</v>
      </c>
      <c r="T25" s="33"/>
      <c r="U25" s="26" t="s">
        <v>50</v>
      </c>
      <c r="V25" s="26"/>
      <c r="W25" s="27"/>
    </row>
    <row r="26" spans="1:23" s="41" customFormat="1" ht="4.5" customHeight="1">
      <c r="A26" s="235"/>
      <c r="B26" s="236"/>
      <c r="C26" s="237"/>
      <c r="D26" s="238"/>
      <c r="E26" s="239"/>
      <c r="F26" s="240"/>
      <c r="G26" s="241"/>
      <c r="H26" s="241"/>
      <c r="I26" s="237"/>
      <c r="J26" s="236"/>
      <c r="K26" s="242"/>
      <c r="L26" s="28"/>
      <c r="M26" s="235"/>
      <c r="N26" s="236"/>
      <c r="O26" s="237"/>
      <c r="P26" s="238"/>
      <c r="Q26" s="239"/>
      <c r="R26" s="240"/>
      <c r="S26" s="241"/>
      <c r="T26" s="241"/>
      <c r="U26" s="237"/>
      <c r="V26" s="236"/>
      <c r="W26" s="242"/>
    </row>
    <row r="27" spans="1:23" s="41" customFormat="1" ht="12.75" customHeight="1">
      <c r="A27" s="243"/>
      <c r="B27" s="34"/>
      <c r="C27" s="35"/>
      <c r="D27" s="244"/>
      <c r="E27" s="245" t="s">
        <v>14</v>
      </c>
      <c r="F27" s="37" t="s">
        <v>681</v>
      </c>
      <c r="G27" s="38"/>
      <c r="H27" s="44"/>
      <c r="I27" s="44"/>
      <c r="J27" s="34"/>
      <c r="K27" s="246"/>
      <c r="L27" s="40"/>
      <c r="M27" s="243"/>
      <c r="N27" s="34"/>
      <c r="O27" s="35"/>
      <c r="P27" s="244"/>
      <c r="Q27" s="245" t="s">
        <v>14</v>
      </c>
      <c r="R27" s="249" t="s">
        <v>1126</v>
      </c>
      <c r="S27" s="38"/>
      <c r="T27" s="44"/>
      <c r="U27" s="44"/>
      <c r="V27" s="34"/>
      <c r="W27" s="246"/>
    </row>
    <row r="28" spans="1:23" s="41" customFormat="1" ht="12.75" customHeight="1">
      <c r="A28" s="243"/>
      <c r="B28" s="34"/>
      <c r="C28" s="35"/>
      <c r="D28" s="244"/>
      <c r="E28" s="247" t="s">
        <v>15</v>
      </c>
      <c r="F28" s="37" t="s">
        <v>1475</v>
      </c>
      <c r="G28" s="248"/>
      <c r="H28" s="44"/>
      <c r="I28" s="44"/>
      <c r="J28" s="34"/>
      <c r="K28" s="246"/>
      <c r="L28" s="40"/>
      <c r="M28" s="243"/>
      <c r="N28" s="34"/>
      <c r="O28" s="35"/>
      <c r="P28" s="244"/>
      <c r="Q28" s="247" t="s">
        <v>15</v>
      </c>
      <c r="R28" s="37" t="s">
        <v>1213</v>
      </c>
      <c r="S28" s="248"/>
      <c r="T28" s="44"/>
      <c r="U28" s="44"/>
      <c r="V28" s="34"/>
      <c r="W28" s="246"/>
    </row>
    <row r="29" spans="1:23" s="41" customFormat="1" ht="12.75" customHeight="1">
      <c r="A29" s="243"/>
      <c r="B29" s="34"/>
      <c r="C29" s="35"/>
      <c r="D29" s="244"/>
      <c r="E29" s="247" t="s">
        <v>16</v>
      </c>
      <c r="F29" s="37" t="s">
        <v>1994</v>
      </c>
      <c r="G29" s="38"/>
      <c r="H29" s="44"/>
      <c r="I29" s="44"/>
      <c r="J29" s="34"/>
      <c r="K29" s="246"/>
      <c r="L29" s="40"/>
      <c r="M29" s="243"/>
      <c r="N29" s="34"/>
      <c r="O29" s="35"/>
      <c r="P29" s="244"/>
      <c r="Q29" s="247" t="s">
        <v>16</v>
      </c>
      <c r="R29" s="37" t="s">
        <v>798</v>
      </c>
      <c r="S29" s="38"/>
      <c r="T29" s="44"/>
      <c r="U29" s="44"/>
      <c r="V29" s="34"/>
      <c r="W29" s="246"/>
    </row>
    <row r="30" spans="1:23" s="41" customFormat="1" ht="12.75" customHeight="1">
      <c r="A30" s="243"/>
      <c r="B30" s="34"/>
      <c r="C30" s="35"/>
      <c r="D30" s="244"/>
      <c r="E30" s="245" t="s">
        <v>18</v>
      </c>
      <c r="F30" s="37" t="s">
        <v>1995</v>
      </c>
      <c r="G30" s="38"/>
      <c r="H30" s="44"/>
      <c r="I30" s="44"/>
      <c r="J30" s="34"/>
      <c r="K30" s="246"/>
      <c r="L30" s="40"/>
      <c r="M30" s="243"/>
      <c r="N30" s="34"/>
      <c r="O30" s="35"/>
      <c r="P30" s="244"/>
      <c r="Q30" s="245" t="s">
        <v>18</v>
      </c>
      <c r="R30" s="37" t="s">
        <v>1996</v>
      </c>
      <c r="S30" s="38"/>
      <c r="T30" s="44"/>
      <c r="U30" s="44"/>
      <c r="V30" s="34"/>
      <c r="W30" s="246"/>
    </row>
    <row r="31" spans="1:23" s="41" customFormat="1" ht="12.75" customHeight="1">
      <c r="A31" s="250" t="s">
        <v>14</v>
      </c>
      <c r="B31" s="256" t="s">
        <v>1997</v>
      </c>
      <c r="C31" s="35"/>
      <c r="D31" s="244"/>
      <c r="F31" s="38"/>
      <c r="G31" s="245" t="s">
        <v>14</v>
      </c>
      <c r="H31" s="253" t="s">
        <v>1848</v>
      </c>
      <c r="I31" s="38"/>
      <c r="J31" s="248"/>
      <c r="K31" s="246"/>
      <c r="L31" s="40"/>
      <c r="M31" s="250" t="s">
        <v>14</v>
      </c>
      <c r="N31" s="251" t="s">
        <v>12</v>
      </c>
      <c r="O31" s="35"/>
      <c r="P31" s="244"/>
      <c r="R31" s="38"/>
      <c r="S31" s="245" t="s">
        <v>14</v>
      </c>
      <c r="T31" s="253" t="s">
        <v>1998</v>
      </c>
      <c r="U31" s="38"/>
      <c r="V31" s="248"/>
      <c r="W31" s="246"/>
    </row>
    <row r="32" spans="1:23" s="41" customFormat="1" ht="12.75" customHeight="1">
      <c r="A32" s="254" t="s">
        <v>15</v>
      </c>
      <c r="B32" s="251" t="s">
        <v>12</v>
      </c>
      <c r="C32" s="47"/>
      <c r="D32" s="244"/>
      <c r="F32" s="255"/>
      <c r="G32" s="247" t="s">
        <v>15</v>
      </c>
      <c r="H32" s="253" t="s">
        <v>1999</v>
      </c>
      <c r="I32" s="38"/>
      <c r="J32" s="248"/>
      <c r="K32" s="246"/>
      <c r="L32" s="40"/>
      <c r="M32" s="254" t="s">
        <v>15</v>
      </c>
      <c r="N32" s="251" t="s">
        <v>2000</v>
      </c>
      <c r="O32" s="47"/>
      <c r="P32" s="244"/>
      <c r="R32" s="255"/>
      <c r="S32" s="247" t="s">
        <v>15</v>
      </c>
      <c r="T32" s="253" t="s">
        <v>87</v>
      </c>
      <c r="U32" s="38"/>
      <c r="V32" s="248"/>
      <c r="W32" s="246"/>
    </row>
    <row r="33" spans="1:23" s="41" customFormat="1" ht="12.75" customHeight="1">
      <c r="A33" s="254" t="s">
        <v>16</v>
      </c>
      <c r="B33" s="251" t="s">
        <v>336</v>
      </c>
      <c r="C33" s="35"/>
      <c r="D33" s="244"/>
      <c r="F33" s="255"/>
      <c r="G33" s="247" t="s">
        <v>16</v>
      </c>
      <c r="H33" s="253" t="s">
        <v>157</v>
      </c>
      <c r="I33" s="38"/>
      <c r="J33" s="38"/>
      <c r="K33" s="246"/>
      <c r="L33" s="40"/>
      <c r="M33" s="254" t="s">
        <v>16</v>
      </c>
      <c r="N33" s="251" t="s">
        <v>2001</v>
      </c>
      <c r="O33" s="35"/>
      <c r="P33" s="244"/>
      <c r="R33" s="255"/>
      <c r="S33" s="247" t="s">
        <v>16</v>
      </c>
      <c r="T33" s="253" t="s">
        <v>1850</v>
      </c>
      <c r="U33" s="38"/>
      <c r="V33" s="38"/>
      <c r="W33" s="246"/>
    </row>
    <row r="34" spans="1:23" s="41" customFormat="1" ht="12.75" customHeight="1">
      <c r="A34" s="250" t="s">
        <v>18</v>
      </c>
      <c r="B34" s="251" t="s">
        <v>1601</v>
      </c>
      <c r="C34" s="47"/>
      <c r="D34" s="244"/>
      <c r="F34" s="38"/>
      <c r="G34" s="245" t="s">
        <v>18</v>
      </c>
      <c r="H34" s="253" t="s">
        <v>101</v>
      </c>
      <c r="I34" s="110"/>
      <c r="J34" s="124" t="s">
        <v>154</v>
      </c>
      <c r="K34" s="112"/>
      <c r="L34" s="40"/>
      <c r="M34" s="250" t="s">
        <v>18</v>
      </c>
      <c r="N34" s="256" t="s">
        <v>255</v>
      </c>
      <c r="O34" s="47"/>
      <c r="P34" s="244"/>
      <c r="R34" s="38"/>
      <c r="S34" s="245" t="s">
        <v>18</v>
      </c>
      <c r="T34" s="253" t="s">
        <v>378</v>
      </c>
      <c r="U34" s="110"/>
      <c r="V34" s="124" t="s">
        <v>154</v>
      </c>
      <c r="W34" s="112"/>
    </row>
    <row r="35" spans="1:23" s="41" customFormat="1" ht="12.75" customHeight="1">
      <c r="A35" s="257"/>
      <c r="B35" s="47"/>
      <c r="C35" s="245"/>
      <c r="D35" s="244"/>
      <c r="E35" s="245" t="s">
        <v>14</v>
      </c>
      <c r="F35" s="37" t="s">
        <v>1602</v>
      </c>
      <c r="G35" s="38"/>
      <c r="H35" s="258"/>
      <c r="I35" s="128" t="s">
        <v>23</v>
      </c>
      <c r="J35" s="129" t="s">
        <v>2002</v>
      </c>
      <c r="K35" s="112"/>
      <c r="L35" s="40"/>
      <c r="M35" s="257"/>
      <c r="N35" s="47"/>
      <c r="O35" s="245"/>
      <c r="P35" s="244"/>
      <c r="Q35" s="245" t="s">
        <v>14</v>
      </c>
      <c r="R35" s="37" t="s">
        <v>2003</v>
      </c>
      <c r="S35" s="38"/>
      <c r="T35" s="258"/>
      <c r="U35" s="128" t="s">
        <v>23</v>
      </c>
      <c r="V35" s="129" t="s">
        <v>2004</v>
      </c>
      <c r="W35" s="112"/>
    </row>
    <row r="36" spans="1:23" s="41" customFormat="1" ht="12.75" customHeight="1">
      <c r="A36" s="243"/>
      <c r="B36" s="130" t="s">
        <v>25</v>
      </c>
      <c r="C36" s="35"/>
      <c r="D36" s="244"/>
      <c r="E36" s="247" t="s">
        <v>15</v>
      </c>
      <c r="F36" s="37" t="s">
        <v>1267</v>
      </c>
      <c r="G36" s="38"/>
      <c r="H36" s="44"/>
      <c r="I36" s="128" t="s">
        <v>27</v>
      </c>
      <c r="J36" s="131" t="s">
        <v>2005</v>
      </c>
      <c r="K36" s="112"/>
      <c r="L36" s="40"/>
      <c r="M36" s="243"/>
      <c r="N36" s="130" t="s">
        <v>25</v>
      </c>
      <c r="O36" s="35"/>
      <c r="P36" s="244"/>
      <c r="Q36" s="247" t="s">
        <v>15</v>
      </c>
      <c r="R36" s="37" t="s">
        <v>378</v>
      </c>
      <c r="S36" s="38"/>
      <c r="T36" s="44"/>
      <c r="U36" s="128" t="s">
        <v>27</v>
      </c>
      <c r="V36" s="131" t="s">
        <v>2004</v>
      </c>
      <c r="W36" s="112"/>
    </row>
    <row r="37" spans="1:23" s="41" customFormat="1" ht="12.75" customHeight="1">
      <c r="A37" s="243"/>
      <c r="B37" s="130" t="s">
        <v>2006</v>
      </c>
      <c r="C37" s="35"/>
      <c r="D37" s="244"/>
      <c r="E37" s="247" t="s">
        <v>16</v>
      </c>
      <c r="F37" s="37" t="s">
        <v>959</v>
      </c>
      <c r="G37" s="248"/>
      <c r="H37" s="44"/>
      <c r="I37" s="128" t="s">
        <v>30</v>
      </c>
      <c r="J37" s="131" t="s">
        <v>2007</v>
      </c>
      <c r="K37" s="112"/>
      <c r="L37" s="40"/>
      <c r="M37" s="243"/>
      <c r="N37" s="130" t="s">
        <v>2008</v>
      </c>
      <c r="O37" s="35"/>
      <c r="P37" s="244"/>
      <c r="Q37" s="247" t="s">
        <v>16</v>
      </c>
      <c r="R37" s="37" t="s">
        <v>19</v>
      </c>
      <c r="S37" s="248"/>
      <c r="T37" s="44"/>
      <c r="U37" s="128" t="s">
        <v>30</v>
      </c>
      <c r="V37" s="131" t="s">
        <v>2009</v>
      </c>
      <c r="W37" s="112"/>
    </row>
    <row r="38" spans="1:23" s="41" customFormat="1" ht="12.75" customHeight="1">
      <c r="A38" s="259"/>
      <c r="B38" s="45"/>
      <c r="C38" s="45"/>
      <c r="D38" s="244"/>
      <c r="E38" s="245" t="s">
        <v>18</v>
      </c>
      <c r="F38" s="251" t="s">
        <v>102</v>
      </c>
      <c r="G38" s="45"/>
      <c r="H38" s="45"/>
      <c r="I38" s="134" t="s">
        <v>31</v>
      </c>
      <c r="J38" s="131" t="s">
        <v>2007</v>
      </c>
      <c r="K38" s="135"/>
      <c r="L38" s="48"/>
      <c r="M38" s="259"/>
      <c r="N38" s="45"/>
      <c r="O38" s="45"/>
      <c r="P38" s="244"/>
      <c r="Q38" s="245" t="s">
        <v>18</v>
      </c>
      <c r="R38" s="251" t="s">
        <v>200</v>
      </c>
      <c r="S38" s="45"/>
      <c r="T38" s="45"/>
      <c r="U38" s="134" t="s">
        <v>31</v>
      </c>
      <c r="V38" s="131" t="s">
        <v>2010</v>
      </c>
      <c r="W38" s="135"/>
    </row>
    <row r="39" spans="1:23" ht="4.5" customHeight="1">
      <c r="A39" s="260"/>
      <c r="B39" s="261"/>
      <c r="C39" s="262"/>
      <c r="D39" s="263"/>
      <c r="E39" s="264"/>
      <c r="F39" s="265"/>
      <c r="G39" s="266"/>
      <c r="H39" s="266"/>
      <c r="I39" s="262"/>
      <c r="J39" s="261"/>
      <c r="K39" s="267"/>
      <c r="M39" s="260"/>
      <c r="N39" s="261"/>
      <c r="O39" s="262"/>
      <c r="P39" s="263"/>
      <c r="Q39" s="264"/>
      <c r="R39" s="265"/>
      <c r="S39" s="266"/>
      <c r="T39" s="266"/>
      <c r="U39" s="262"/>
      <c r="V39" s="261"/>
      <c r="W39" s="267"/>
    </row>
    <row r="40" spans="1:23" ht="12.75" customHeight="1">
      <c r="A40" s="146"/>
      <c r="B40" s="146" t="s">
        <v>32</v>
      </c>
      <c r="C40" s="147"/>
      <c r="D40" s="148" t="s">
        <v>33</v>
      </c>
      <c r="E40" s="148" t="s">
        <v>34</v>
      </c>
      <c r="F40" s="148" t="s">
        <v>35</v>
      </c>
      <c r="G40" s="149" t="s">
        <v>36</v>
      </c>
      <c r="H40" s="150"/>
      <c r="I40" s="147" t="s">
        <v>37</v>
      </c>
      <c r="J40" s="148" t="s">
        <v>32</v>
      </c>
      <c r="K40" s="146" t="s">
        <v>38</v>
      </c>
      <c r="L40" s="28">
        <v>150</v>
      </c>
      <c r="M40" s="146"/>
      <c r="N40" s="146" t="s">
        <v>32</v>
      </c>
      <c r="O40" s="147"/>
      <c r="P40" s="148" t="s">
        <v>33</v>
      </c>
      <c r="Q40" s="148" t="s">
        <v>34</v>
      </c>
      <c r="R40" s="148" t="s">
        <v>35</v>
      </c>
      <c r="S40" s="149" t="s">
        <v>36</v>
      </c>
      <c r="T40" s="150"/>
      <c r="U40" s="147" t="s">
        <v>37</v>
      </c>
      <c r="V40" s="148" t="s">
        <v>32</v>
      </c>
      <c r="W40" s="146" t="s">
        <v>38</v>
      </c>
    </row>
    <row r="41" spans="1:23" ht="12.75">
      <c r="A41" s="152" t="s">
        <v>38</v>
      </c>
      <c r="B41" s="213" t="s">
        <v>39</v>
      </c>
      <c r="C41" s="214" t="s">
        <v>40</v>
      </c>
      <c r="D41" s="215" t="s">
        <v>41</v>
      </c>
      <c r="E41" s="215" t="s">
        <v>42</v>
      </c>
      <c r="F41" s="215"/>
      <c r="G41" s="155" t="s">
        <v>40</v>
      </c>
      <c r="H41" s="155" t="s">
        <v>37</v>
      </c>
      <c r="I41" s="153"/>
      <c r="J41" s="152" t="s">
        <v>39</v>
      </c>
      <c r="K41" s="152"/>
      <c r="L41" s="28">
        <v>150</v>
      </c>
      <c r="M41" s="152" t="s">
        <v>38</v>
      </c>
      <c r="N41" s="213" t="s">
        <v>39</v>
      </c>
      <c r="O41" s="214" t="s">
        <v>40</v>
      </c>
      <c r="P41" s="215" t="s">
        <v>41</v>
      </c>
      <c r="Q41" s="215" t="s">
        <v>42</v>
      </c>
      <c r="R41" s="215"/>
      <c r="S41" s="155" t="s">
        <v>40</v>
      </c>
      <c r="T41" s="155" t="s">
        <v>37</v>
      </c>
      <c r="U41" s="153"/>
      <c r="V41" s="152" t="s">
        <v>39</v>
      </c>
      <c r="W41" s="152"/>
    </row>
    <row r="42" spans="1:23" ht="16.5" customHeight="1">
      <c r="A42" s="157">
        <v>-4.375</v>
      </c>
      <c r="B42" s="158">
        <v>0</v>
      </c>
      <c r="C42" s="159">
        <v>1</v>
      </c>
      <c r="D42" s="216" t="s">
        <v>2011</v>
      </c>
      <c r="E42" s="161" t="s">
        <v>23</v>
      </c>
      <c r="F42" s="162">
        <v>9</v>
      </c>
      <c r="G42" s="163"/>
      <c r="H42" s="163">
        <v>200</v>
      </c>
      <c r="I42" s="164">
        <v>2</v>
      </c>
      <c r="J42" s="165">
        <v>6</v>
      </c>
      <c r="K42" s="166">
        <v>4.375</v>
      </c>
      <c r="L42" s="28"/>
      <c r="M42" s="157">
        <v>-11.5</v>
      </c>
      <c r="N42" s="158">
        <v>0</v>
      </c>
      <c r="O42" s="159">
        <v>3</v>
      </c>
      <c r="P42" s="216" t="s">
        <v>510</v>
      </c>
      <c r="Q42" s="161" t="s">
        <v>27</v>
      </c>
      <c r="R42" s="162">
        <v>10</v>
      </c>
      <c r="S42" s="163"/>
      <c r="T42" s="163">
        <v>200</v>
      </c>
      <c r="U42" s="164">
        <v>4</v>
      </c>
      <c r="V42" s="165">
        <v>6</v>
      </c>
      <c r="W42" s="166">
        <v>11.5</v>
      </c>
    </row>
    <row r="43" spans="1:23" ht="16.5" customHeight="1">
      <c r="A43" s="157">
        <v>12.25</v>
      </c>
      <c r="B43" s="158">
        <v>6</v>
      </c>
      <c r="C43" s="159">
        <v>4</v>
      </c>
      <c r="D43" s="216" t="s">
        <v>2011</v>
      </c>
      <c r="E43" s="161" t="s">
        <v>27</v>
      </c>
      <c r="F43" s="162">
        <v>10</v>
      </c>
      <c r="G43" s="163">
        <v>880</v>
      </c>
      <c r="H43" s="163"/>
      <c r="I43" s="164">
        <v>5</v>
      </c>
      <c r="J43" s="165">
        <v>0</v>
      </c>
      <c r="K43" s="166">
        <v>-12.25</v>
      </c>
      <c r="L43" s="28"/>
      <c r="M43" s="157">
        <v>5.125</v>
      </c>
      <c r="N43" s="158">
        <v>6</v>
      </c>
      <c r="O43" s="159">
        <v>6</v>
      </c>
      <c r="P43" s="216" t="s">
        <v>1031</v>
      </c>
      <c r="Q43" s="161" t="s">
        <v>27</v>
      </c>
      <c r="R43" s="162">
        <v>10</v>
      </c>
      <c r="S43" s="163">
        <v>790</v>
      </c>
      <c r="T43" s="163"/>
      <c r="U43" s="164">
        <v>1</v>
      </c>
      <c r="V43" s="165">
        <v>0</v>
      </c>
      <c r="W43" s="166">
        <v>-5.125</v>
      </c>
    </row>
    <row r="44" spans="1:23" ht="16.5" customHeight="1">
      <c r="A44" s="157">
        <v>-0.5</v>
      </c>
      <c r="B44" s="158">
        <v>4</v>
      </c>
      <c r="C44" s="159">
        <v>7</v>
      </c>
      <c r="D44" s="216" t="s">
        <v>303</v>
      </c>
      <c r="E44" s="161" t="s">
        <v>27</v>
      </c>
      <c r="F44" s="162">
        <v>9</v>
      </c>
      <c r="G44" s="163"/>
      <c r="H44" s="163">
        <v>50</v>
      </c>
      <c r="I44" s="164">
        <v>3</v>
      </c>
      <c r="J44" s="165">
        <v>2</v>
      </c>
      <c r="K44" s="166">
        <v>0.5</v>
      </c>
      <c r="L44" s="28"/>
      <c r="M44" s="157">
        <v>0.625</v>
      </c>
      <c r="N44" s="158">
        <v>2</v>
      </c>
      <c r="O44" s="159">
        <v>2</v>
      </c>
      <c r="P44" s="216" t="s">
        <v>59</v>
      </c>
      <c r="Q44" s="161" t="s">
        <v>27</v>
      </c>
      <c r="R44" s="162">
        <v>10</v>
      </c>
      <c r="S44" s="163">
        <v>620</v>
      </c>
      <c r="T44" s="163"/>
      <c r="U44" s="164">
        <v>8</v>
      </c>
      <c r="V44" s="165">
        <v>4</v>
      </c>
      <c r="W44" s="166">
        <v>-0.625</v>
      </c>
    </row>
    <row r="45" spans="1:23" ht="16.5" customHeight="1">
      <c r="A45" s="157">
        <v>-2.125</v>
      </c>
      <c r="B45" s="158">
        <v>2</v>
      </c>
      <c r="C45" s="159">
        <v>6</v>
      </c>
      <c r="D45" s="216" t="s">
        <v>303</v>
      </c>
      <c r="E45" s="161" t="s">
        <v>27</v>
      </c>
      <c r="F45" s="162">
        <v>8</v>
      </c>
      <c r="G45" s="163"/>
      <c r="H45" s="163">
        <v>100</v>
      </c>
      <c r="I45" s="164">
        <v>8</v>
      </c>
      <c r="J45" s="165">
        <v>4</v>
      </c>
      <c r="K45" s="166">
        <v>2.125</v>
      </c>
      <c r="L45" s="28"/>
      <c r="M45" s="157">
        <v>1.5</v>
      </c>
      <c r="N45" s="158">
        <v>4</v>
      </c>
      <c r="O45" s="159">
        <v>7</v>
      </c>
      <c r="P45" s="216" t="s">
        <v>59</v>
      </c>
      <c r="Q45" s="161" t="s">
        <v>27</v>
      </c>
      <c r="R45" s="162">
        <v>11</v>
      </c>
      <c r="S45" s="163">
        <v>650</v>
      </c>
      <c r="T45" s="163"/>
      <c r="U45" s="164">
        <v>5</v>
      </c>
      <c r="V45" s="165">
        <v>2</v>
      </c>
      <c r="W45" s="166">
        <v>-1.5</v>
      </c>
    </row>
    <row r="46" spans="1:23" s="41" customFormat="1" ht="9.75" customHeight="1">
      <c r="A46" s="29"/>
      <c r="B46" s="29"/>
      <c r="C46" s="56"/>
      <c r="D46" s="29"/>
      <c r="E46" s="29"/>
      <c r="F46" s="29"/>
      <c r="G46" s="29"/>
      <c r="H46" s="29"/>
      <c r="I46" s="56"/>
      <c r="J46" s="29"/>
      <c r="K46" s="29"/>
      <c r="L46" s="54"/>
      <c r="M46" s="29"/>
      <c r="N46" s="29"/>
      <c r="O46" s="56"/>
      <c r="P46" s="29"/>
      <c r="Q46" s="29"/>
      <c r="R46" s="29"/>
      <c r="S46" s="29"/>
      <c r="T46" s="29"/>
      <c r="U46" s="56"/>
      <c r="V46" s="29"/>
      <c r="W46" s="29"/>
    </row>
    <row r="47" spans="1:23" s="41" customFormat="1" ht="15">
      <c r="A47" s="20"/>
      <c r="B47" s="21" t="s">
        <v>5</v>
      </c>
      <c r="C47" s="22"/>
      <c r="D47" s="21"/>
      <c r="E47" s="23" t="s">
        <v>61</v>
      </c>
      <c r="F47" s="24"/>
      <c r="G47" s="25" t="s">
        <v>7</v>
      </c>
      <c r="H47" s="25"/>
      <c r="I47" s="26" t="s">
        <v>8</v>
      </c>
      <c r="J47" s="26"/>
      <c r="K47" s="27"/>
      <c r="L47" s="28">
        <v>150</v>
      </c>
      <c r="M47" s="20"/>
      <c r="N47" s="21" t="s">
        <v>5</v>
      </c>
      <c r="O47" s="22"/>
      <c r="P47" s="21"/>
      <c r="Q47" s="23" t="s">
        <v>62</v>
      </c>
      <c r="R47" s="24"/>
      <c r="S47" s="25" t="s">
        <v>7</v>
      </c>
      <c r="T47" s="25"/>
      <c r="U47" s="26" t="s">
        <v>10</v>
      </c>
      <c r="V47" s="26"/>
      <c r="W47" s="27"/>
    </row>
    <row r="48" spans="1:23" s="41" customFormat="1" ht="12.75">
      <c r="A48" s="30"/>
      <c r="B48" s="30"/>
      <c r="C48" s="31"/>
      <c r="D48" s="32"/>
      <c r="E48" s="32"/>
      <c r="F48" s="32"/>
      <c r="G48" s="33" t="s">
        <v>11</v>
      </c>
      <c r="H48" s="33"/>
      <c r="I48" s="26" t="s">
        <v>13</v>
      </c>
      <c r="J48" s="26"/>
      <c r="K48" s="27"/>
      <c r="L48" s="28">
        <v>150</v>
      </c>
      <c r="M48" s="30"/>
      <c r="N48" s="30"/>
      <c r="O48" s="31"/>
      <c r="P48" s="32"/>
      <c r="Q48" s="32"/>
      <c r="R48" s="32"/>
      <c r="S48" s="33" t="s">
        <v>11</v>
      </c>
      <c r="T48" s="268"/>
      <c r="U48" s="26" t="s">
        <v>49</v>
      </c>
      <c r="V48" s="26"/>
      <c r="W48" s="27"/>
    </row>
    <row r="49" spans="1:23" s="41" customFormat="1" ht="4.5" customHeight="1">
      <c r="A49" s="235"/>
      <c r="B49" s="236"/>
      <c r="C49" s="237"/>
      <c r="D49" s="238"/>
      <c r="E49" s="239"/>
      <c r="F49" s="240"/>
      <c r="G49" s="241"/>
      <c r="H49" s="241"/>
      <c r="I49" s="237"/>
      <c r="J49" s="236"/>
      <c r="K49" s="242"/>
      <c r="L49" s="28"/>
      <c r="M49" s="235"/>
      <c r="N49" s="236"/>
      <c r="O49" s="237"/>
      <c r="P49" s="238"/>
      <c r="Q49" s="239"/>
      <c r="R49" s="240"/>
      <c r="S49" s="241"/>
      <c r="T49" s="241"/>
      <c r="U49" s="237"/>
      <c r="V49" s="236"/>
      <c r="W49" s="242"/>
    </row>
    <row r="50" spans="1:23" s="41" customFormat="1" ht="12.75" customHeight="1">
      <c r="A50" s="243"/>
      <c r="B50" s="34"/>
      <c r="C50" s="35"/>
      <c r="D50" s="244"/>
      <c r="E50" s="245" t="s">
        <v>14</v>
      </c>
      <c r="F50" s="249" t="s">
        <v>458</v>
      </c>
      <c r="G50" s="38"/>
      <c r="H50" s="44"/>
      <c r="I50" s="44"/>
      <c r="J50" s="34"/>
      <c r="K50" s="246"/>
      <c r="L50" s="40"/>
      <c r="M50" s="243"/>
      <c r="N50" s="34"/>
      <c r="O50" s="35"/>
      <c r="P50" s="244"/>
      <c r="Q50" s="245" t="s">
        <v>14</v>
      </c>
      <c r="R50" s="37" t="s">
        <v>2012</v>
      </c>
      <c r="S50" s="38"/>
      <c r="T50" s="44"/>
      <c r="U50" s="44"/>
      <c r="V50" s="34"/>
      <c r="W50" s="246"/>
    </row>
    <row r="51" spans="1:23" s="41" customFormat="1" ht="12.75" customHeight="1">
      <c r="A51" s="243"/>
      <c r="B51" s="34"/>
      <c r="C51" s="35"/>
      <c r="D51" s="244"/>
      <c r="E51" s="247" t="s">
        <v>15</v>
      </c>
      <c r="F51" s="37" t="s">
        <v>2013</v>
      </c>
      <c r="G51" s="248"/>
      <c r="H51" s="44"/>
      <c r="I51" s="44"/>
      <c r="J51" s="34"/>
      <c r="K51" s="246"/>
      <c r="L51" s="40"/>
      <c r="M51" s="243"/>
      <c r="N51" s="34"/>
      <c r="O51" s="35"/>
      <c r="P51" s="244"/>
      <c r="Q51" s="247" t="s">
        <v>15</v>
      </c>
      <c r="R51" s="37" t="s">
        <v>625</v>
      </c>
      <c r="S51" s="248"/>
      <c r="T51" s="44"/>
      <c r="U51" s="44"/>
      <c r="V51" s="34"/>
      <c r="W51" s="246"/>
    </row>
    <row r="52" spans="1:23" s="41" customFormat="1" ht="12.75" customHeight="1">
      <c r="A52" s="243"/>
      <c r="B52" s="34"/>
      <c r="C52" s="35"/>
      <c r="D52" s="244"/>
      <c r="E52" s="247" t="s">
        <v>16</v>
      </c>
      <c r="F52" s="37" t="s">
        <v>51</v>
      </c>
      <c r="G52" s="38"/>
      <c r="H52" s="44"/>
      <c r="I52" s="44"/>
      <c r="J52" s="34"/>
      <c r="K52" s="246"/>
      <c r="L52" s="40"/>
      <c r="M52" s="243"/>
      <c r="N52" s="34"/>
      <c r="O52" s="35"/>
      <c r="P52" s="244"/>
      <c r="Q52" s="247" t="s">
        <v>16</v>
      </c>
      <c r="R52" s="37" t="s">
        <v>2014</v>
      </c>
      <c r="S52" s="38"/>
      <c r="T52" s="44"/>
      <c r="U52" s="44"/>
      <c r="V52" s="34"/>
      <c r="W52" s="246"/>
    </row>
    <row r="53" spans="1:23" s="41" customFormat="1" ht="12.75" customHeight="1">
      <c r="A53" s="243"/>
      <c r="B53" s="34"/>
      <c r="C53" s="35"/>
      <c r="D53" s="244"/>
      <c r="E53" s="245" t="s">
        <v>18</v>
      </c>
      <c r="F53" s="37" t="s">
        <v>616</v>
      </c>
      <c r="G53" s="38"/>
      <c r="H53" s="44"/>
      <c r="I53" s="44"/>
      <c r="J53" s="34"/>
      <c r="K53" s="246"/>
      <c r="L53" s="40"/>
      <c r="M53" s="243"/>
      <c r="N53" s="34"/>
      <c r="O53" s="35"/>
      <c r="P53" s="244"/>
      <c r="Q53" s="245" t="s">
        <v>18</v>
      </c>
      <c r="R53" s="37" t="s">
        <v>66</v>
      </c>
      <c r="S53" s="38"/>
      <c r="T53" s="44"/>
      <c r="U53" s="44"/>
      <c r="V53" s="34"/>
      <c r="W53" s="246"/>
    </row>
    <row r="54" spans="1:23" s="41" customFormat="1" ht="12.75" customHeight="1">
      <c r="A54" s="250" t="s">
        <v>14</v>
      </c>
      <c r="B54" s="251" t="s">
        <v>884</v>
      </c>
      <c r="C54" s="35"/>
      <c r="D54" s="244"/>
      <c r="F54" s="38"/>
      <c r="G54" s="245" t="s">
        <v>14</v>
      </c>
      <c r="H54" s="253" t="s">
        <v>1066</v>
      </c>
      <c r="I54" s="38"/>
      <c r="J54" s="248"/>
      <c r="K54" s="246"/>
      <c r="L54" s="40"/>
      <c r="M54" s="250" t="s">
        <v>14</v>
      </c>
      <c r="N54" s="251" t="s">
        <v>12</v>
      </c>
      <c r="O54" s="35"/>
      <c r="P54" s="244"/>
      <c r="R54" s="38"/>
      <c r="S54" s="245" t="s">
        <v>14</v>
      </c>
      <c r="T54" s="253" t="s">
        <v>257</v>
      </c>
      <c r="U54" s="38"/>
      <c r="V54" s="248"/>
      <c r="W54" s="246"/>
    </row>
    <row r="55" spans="1:23" s="41" customFormat="1" ht="12.75" customHeight="1">
      <c r="A55" s="254" t="s">
        <v>15</v>
      </c>
      <c r="B55" s="251" t="s">
        <v>1607</v>
      </c>
      <c r="C55" s="47"/>
      <c r="D55" s="244"/>
      <c r="F55" s="255"/>
      <c r="G55" s="247" t="s">
        <v>15</v>
      </c>
      <c r="H55" s="253" t="s">
        <v>66</v>
      </c>
      <c r="I55" s="38"/>
      <c r="J55" s="248"/>
      <c r="K55" s="246"/>
      <c r="L55" s="40"/>
      <c r="M55" s="254" t="s">
        <v>15</v>
      </c>
      <c r="N55" s="251" t="s">
        <v>520</v>
      </c>
      <c r="O55" s="47"/>
      <c r="P55" s="244"/>
      <c r="R55" s="255"/>
      <c r="S55" s="247" t="s">
        <v>15</v>
      </c>
      <c r="T55" s="253" t="s">
        <v>349</v>
      </c>
      <c r="U55" s="38"/>
      <c r="V55" s="248"/>
      <c r="W55" s="246"/>
    </row>
    <row r="56" spans="1:23" s="41" customFormat="1" ht="12.75" customHeight="1">
      <c r="A56" s="254" t="s">
        <v>16</v>
      </c>
      <c r="B56" s="251" t="s">
        <v>385</v>
      </c>
      <c r="C56" s="35"/>
      <c r="D56" s="244"/>
      <c r="F56" s="255"/>
      <c r="G56" s="247" t="s">
        <v>16</v>
      </c>
      <c r="H56" s="253" t="s">
        <v>2015</v>
      </c>
      <c r="I56" s="38"/>
      <c r="J56" s="38"/>
      <c r="K56" s="246"/>
      <c r="L56" s="40"/>
      <c r="M56" s="254" t="s">
        <v>16</v>
      </c>
      <c r="N56" s="251" t="s">
        <v>2016</v>
      </c>
      <c r="O56" s="35"/>
      <c r="P56" s="244"/>
      <c r="R56" s="255"/>
      <c r="S56" s="247" t="s">
        <v>16</v>
      </c>
      <c r="T56" s="253" t="s">
        <v>2017</v>
      </c>
      <c r="U56" s="38"/>
      <c r="V56" s="38"/>
      <c r="W56" s="246"/>
    </row>
    <row r="57" spans="1:23" s="41" customFormat="1" ht="12.75" customHeight="1">
      <c r="A57" s="250" t="s">
        <v>18</v>
      </c>
      <c r="B57" s="256" t="s">
        <v>409</v>
      </c>
      <c r="C57" s="47"/>
      <c r="D57" s="244"/>
      <c r="F57" s="38"/>
      <c r="G57" s="245" t="s">
        <v>18</v>
      </c>
      <c r="H57" s="253" t="s">
        <v>1417</v>
      </c>
      <c r="I57" s="110"/>
      <c r="J57" s="124" t="s">
        <v>154</v>
      </c>
      <c r="K57" s="112"/>
      <c r="L57" s="40"/>
      <c r="M57" s="250" t="s">
        <v>18</v>
      </c>
      <c r="N57" s="251" t="s">
        <v>495</v>
      </c>
      <c r="O57" s="47"/>
      <c r="P57" s="244"/>
      <c r="R57" s="38"/>
      <c r="S57" s="245" t="s">
        <v>18</v>
      </c>
      <c r="T57" s="253" t="s">
        <v>212</v>
      </c>
      <c r="U57" s="110"/>
      <c r="V57" s="124" t="s">
        <v>154</v>
      </c>
      <c r="W57" s="112"/>
    </row>
    <row r="58" spans="1:23" s="41" customFormat="1" ht="12.75" customHeight="1">
      <c r="A58" s="257"/>
      <c r="B58" s="47"/>
      <c r="C58" s="245"/>
      <c r="D58" s="244"/>
      <c r="E58" s="245" t="s">
        <v>14</v>
      </c>
      <c r="F58" s="37" t="s">
        <v>1616</v>
      </c>
      <c r="G58" s="38"/>
      <c r="H58" s="258"/>
      <c r="I58" s="128" t="s">
        <v>23</v>
      </c>
      <c r="J58" s="129" t="s">
        <v>2018</v>
      </c>
      <c r="K58" s="112"/>
      <c r="L58" s="40"/>
      <c r="M58" s="257"/>
      <c r="N58" s="47"/>
      <c r="O58" s="245"/>
      <c r="P58" s="244"/>
      <c r="Q58" s="245" t="s">
        <v>14</v>
      </c>
      <c r="R58" s="37" t="s">
        <v>1210</v>
      </c>
      <c r="S58" s="38"/>
      <c r="T58" s="258"/>
      <c r="U58" s="128" t="s">
        <v>23</v>
      </c>
      <c r="V58" s="129" t="s">
        <v>2019</v>
      </c>
      <c r="W58" s="112"/>
    </row>
    <row r="59" spans="1:23" s="41" customFormat="1" ht="12.75" customHeight="1">
      <c r="A59" s="243"/>
      <c r="B59" s="130" t="s">
        <v>25</v>
      </c>
      <c r="C59" s="35"/>
      <c r="D59" s="244"/>
      <c r="E59" s="247" t="s">
        <v>15</v>
      </c>
      <c r="F59" s="37" t="s">
        <v>150</v>
      </c>
      <c r="G59" s="38"/>
      <c r="H59" s="44"/>
      <c r="I59" s="128" t="s">
        <v>27</v>
      </c>
      <c r="J59" s="131" t="s">
        <v>2018</v>
      </c>
      <c r="K59" s="112"/>
      <c r="L59" s="40"/>
      <c r="M59" s="243"/>
      <c r="N59" s="130" t="s">
        <v>25</v>
      </c>
      <c r="O59" s="35"/>
      <c r="P59" s="244"/>
      <c r="Q59" s="247" t="s">
        <v>15</v>
      </c>
      <c r="R59" s="37" t="s">
        <v>1966</v>
      </c>
      <c r="S59" s="38"/>
      <c r="T59" s="44"/>
      <c r="U59" s="128" t="s">
        <v>27</v>
      </c>
      <c r="V59" s="131" t="s">
        <v>2019</v>
      </c>
      <c r="W59" s="112"/>
    </row>
    <row r="60" spans="1:23" s="41" customFormat="1" ht="12.75" customHeight="1">
      <c r="A60" s="243"/>
      <c r="B60" s="130" t="s">
        <v>2020</v>
      </c>
      <c r="C60" s="35"/>
      <c r="D60" s="244"/>
      <c r="E60" s="247" t="s">
        <v>16</v>
      </c>
      <c r="F60" s="37" t="s">
        <v>311</v>
      </c>
      <c r="G60" s="248"/>
      <c r="H60" s="44"/>
      <c r="I60" s="128" t="s">
        <v>30</v>
      </c>
      <c r="J60" s="131" t="s">
        <v>2021</v>
      </c>
      <c r="K60" s="112"/>
      <c r="L60" s="40"/>
      <c r="M60" s="243"/>
      <c r="N60" s="130" t="s">
        <v>1292</v>
      </c>
      <c r="O60" s="35"/>
      <c r="P60" s="244"/>
      <c r="Q60" s="247" t="s">
        <v>16</v>
      </c>
      <c r="R60" s="37" t="s">
        <v>583</v>
      </c>
      <c r="S60" s="248"/>
      <c r="T60" s="44"/>
      <c r="U60" s="128" t="s">
        <v>30</v>
      </c>
      <c r="V60" s="131" t="s">
        <v>2022</v>
      </c>
      <c r="W60" s="112"/>
    </row>
    <row r="61" spans="1:23" s="41" customFormat="1" ht="12.75" customHeight="1">
      <c r="A61" s="259"/>
      <c r="B61" s="45"/>
      <c r="C61" s="45"/>
      <c r="D61" s="244"/>
      <c r="E61" s="245" t="s">
        <v>18</v>
      </c>
      <c r="F61" s="251" t="s">
        <v>2023</v>
      </c>
      <c r="G61" s="45"/>
      <c r="H61" s="45"/>
      <c r="I61" s="134" t="s">
        <v>31</v>
      </c>
      <c r="J61" s="131" t="s">
        <v>2021</v>
      </c>
      <c r="K61" s="135"/>
      <c r="L61" s="48"/>
      <c r="M61" s="259"/>
      <c r="N61" s="45"/>
      <c r="O61" s="45"/>
      <c r="P61" s="244"/>
      <c r="Q61" s="245" t="s">
        <v>18</v>
      </c>
      <c r="R61" s="251" t="s">
        <v>215</v>
      </c>
      <c r="S61" s="45"/>
      <c r="T61" s="45"/>
      <c r="U61" s="134" t="s">
        <v>31</v>
      </c>
      <c r="V61" s="131" t="s">
        <v>2024</v>
      </c>
      <c r="W61" s="135"/>
    </row>
    <row r="62" spans="1:23" ht="4.5" customHeight="1">
      <c r="A62" s="260"/>
      <c r="B62" s="261"/>
      <c r="C62" s="262"/>
      <c r="D62" s="263"/>
      <c r="E62" s="264"/>
      <c r="F62" s="265"/>
      <c r="G62" s="266"/>
      <c r="H62" s="266"/>
      <c r="I62" s="262"/>
      <c r="J62" s="261"/>
      <c r="K62" s="267"/>
      <c r="M62" s="260"/>
      <c r="N62" s="261"/>
      <c r="O62" s="262"/>
      <c r="P62" s="263"/>
      <c r="Q62" s="264"/>
      <c r="R62" s="265"/>
      <c r="S62" s="266"/>
      <c r="T62" s="266"/>
      <c r="U62" s="262"/>
      <c r="V62" s="261"/>
      <c r="W62" s="267"/>
    </row>
    <row r="63" spans="1:23" ht="12.75" customHeight="1">
      <c r="A63" s="146"/>
      <c r="B63" s="146" t="s">
        <v>32</v>
      </c>
      <c r="C63" s="147"/>
      <c r="D63" s="148" t="s">
        <v>33</v>
      </c>
      <c r="E63" s="148" t="s">
        <v>34</v>
      </c>
      <c r="F63" s="148" t="s">
        <v>35</v>
      </c>
      <c r="G63" s="149" t="s">
        <v>36</v>
      </c>
      <c r="H63" s="150"/>
      <c r="I63" s="147" t="s">
        <v>37</v>
      </c>
      <c r="J63" s="148" t="s">
        <v>32</v>
      </c>
      <c r="K63" s="146" t="s">
        <v>38</v>
      </c>
      <c r="L63" s="28">
        <v>150</v>
      </c>
      <c r="M63" s="146"/>
      <c r="N63" s="146" t="s">
        <v>32</v>
      </c>
      <c r="O63" s="147"/>
      <c r="P63" s="148" t="s">
        <v>33</v>
      </c>
      <c r="Q63" s="148" t="s">
        <v>34</v>
      </c>
      <c r="R63" s="148" t="s">
        <v>35</v>
      </c>
      <c r="S63" s="149" t="s">
        <v>36</v>
      </c>
      <c r="T63" s="150"/>
      <c r="U63" s="147" t="s">
        <v>37</v>
      </c>
      <c r="V63" s="148" t="s">
        <v>32</v>
      </c>
      <c r="W63" s="146" t="s">
        <v>38</v>
      </c>
    </row>
    <row r="64" spans="1:23" ht="12.75">
      <c r="A64" s="152" t="s">
        <v>38</v>
      </c>
      <c r="B64" s="213" t="s">
        <v>39</v>
      </c>
      <c r="C64" s="214" t="s">
        <v>40</v>
      </c>
      <c r="D64" s="215" t="s">
        <v>41</v>
      </c>
      <c r="E64" s="215" t="s">
        <v>42</v>
      </c>
      <c r="F64" s="215"/>
      <c r="G64" s="155" t="s">
        <v>40</v>
      </c>
      <c r="H64" s="155" t="s">
        <v>37</v>
      </c>
      <c r="I64" s="153"/>
      <c r="J64" s="152" t="s">
        <v>39</v>
      </c>
      <c r="K64" s="152"/>
      <c r="L64" s="28">
        <v>150</v>
      </c>
      <c r="M64" s="152" t="s">
        <v>38</v>
      </c>
      <c r="N64" s="213" t="s">
        <v>39</v>
      </c>
      <c r="O64" s="214" t="s">
        <v>40</v>
      </c>
      <c r="P64" s="215" t="s">
        <v>41</v>
      </c>
      <c r="Q64" s="215" t="s">
        <v>42</v>
      </c>
      <c r="R64" s="215"/>
      <c r="S64" s="155" t="s">
        <v>40</v>
      </c>
      <c r="T64" s="155" t="s">
        <v>37</v>
      </c>
      <c r="U64" s="153"/>
      <c r="V64" s="152" t="s">
        <v>39</v>
      </c>
      <c r="W64" s="152"/>
    </row>
    <row r="65" spans="1:23" ht="16.5" customHeight="1">
      <c r="A65" s="157">
        <v>1.25</v>
      </c>
      <c r="B65" s="158">
        <v>4</v>
      </c>
      <c r="C65" s="159">
        <v>3</v>
      </c>
      <c r="D65" s="216" t="s">
        <v>59</v>
      </c>
      <c r="E65" s="161" t="s">
        <v>27</v>
      </c>
      <c r="F65" s="162">
        <v>10</v>
      </c>
      <c r="G65" s="163">
        <v>620</v>
      </c>
      <c r="H65" s="163"/>
      <c r="I65" s="164">
        <v>4</v>
      </c>
      <c r="J65" s="165">
        <v>2</v>
      </c>
      <c r="K65" s="166">
        <v>-1.25</v>
      </c>
      <c r="L65" s="28"/>
      <c r="M65" s="157">
        <v>2.125</v>
      </c>
      <c r="N65" s="158">
        <v>6</v>
      </c>
      <c r="O65" s="159">
        <v>3</v>
      </c>
      <c r="P65" s="216" t="s">
        <v>59</v>
      </c>
      <c r="Q65" s="161" t="s">
        <v>27</v>
      </c>
      <c r="R65" s="162">
        <v>11</v>
      </c>
      <c r="S65" s="163">
        <v>450</v>
      </c>
      <c r="T65" s="163"/>
      <c r="U65" s="164">
        <v>4</v>
      </c>
      <c r="V65" s="165">
        <v>0</v>
      </c>
      <c r="W65" s="166">
        <v>-2.125</v>
      </c>
    </row>
    <row r="66" spans="1:23" ht="16.5" customHeight="1">
      <c r="A66" s="157">
        <v>-8.75</v>
      </c>
      <c r="B66" s="158">
        <v>0</v>
      </c>
      <c r="C66" s="159">
        <v>6</v>
      </c>
      <c r="D66" s="216" t="s">
        <v>70</v>
      </c>
      <c r="E66" s="161" t="s">
        <v>27</v>
      </c>
      <c r="F66" s="162">
        <v>10</v>
      </c>
      <c r="G66" s="163">
        <v>170</v>
      </c>
      <c r="H66" s="163"/>
      <c r="I66" s="164">
        <v>1</v>
      </c>
      <c r="J66" s="165">
        <v>6</v>
      </c>
      <c r="K66" s="166">
        <v>8.75</v>
      </c>
      <c r="L66" s="28"/>
      <c r="M66" s="157">
        <v>-8.875</v>
      </c>
      <c r="N66" s="158">
        <v>0</v>
      </c>
      <c r="O66" s="159">
        <v>6</v>
      </c>
      <c r="P66" s="216" t="s">
        <v>509</v>
      </c>
      <c r="Q66" s="161" t="s">
        <v>27</v>
      </c>
      <c r="R66" s="162">
        <v>10</v>
      </c>
      <c r="S66" s="163"/>
      <c r="T66" s="163">
        <v>50</v>
      </c>
      <c r="U66" s="164">
        <v>1</v>
      </c>
      <c r="V66" s="165">
        <v>6</v>
      </c>
      <c r="W66" s="166">
        <v>8.875</v>
      </c>
    </row>
    <row r="67" spans="1:23" ht="16.5" customHeight="1">
      <c r="A67" s="157">
        <v>1.25</v>
      </c>
      <c r="B67" s="158">
        <v>4</v>
      </c>
      <c r="C67" s="159">
        <v>2</v>
      </c>
      <c r="D67" s="216" t="s">
        <v>59</v>
      </c>
      <c r="E67" s="161" t="s">
        <v>27</v>
      </c>
      <c r="F67" s="162">
        <v>10</v>
      </c>
      <c r="G67" s="163">
        <v>620</v>
      </c>
      <c r="H67" s="163"/>
      <c r="I67" s="164">
        <v>8</v>
      </c>
      <c r="J67" s="165">
        <v>2</v>
      </c>
      <c r="K67" s="166">
        <v>-1.25</v>
      </c>
      <c r="L67" s="28"/>
      <c r="M67" s="157">
        <v>1.125</v>
      </c>
      <c r="N67" s="158">
        <v>3</v>
      </c>
      <c r="O67" s="159">
        <v>2</v>
      </c>
      <c r="P67" s="216" t="s">
        <v>59</v>
      </c>
      <c r="Q67" s="161" t="s">
        <v>27</v>
      </c>
      <c r="R67" s="162">
        <v>10</v>
      </c>
      <c r="S67" s="163">
        <v>420</v>
      </c>
      <c r="T67" s="163"/>
      <c r="U67" s="164">
        <v>8</v>
      </c>
      <c r="V67" s="165">
        <v>3</v>
      </c>
      <c r="W67" s="166">
        <v>-1.125</v>
      </c>
    </row>
    <row r="68" spans="1:23" ht="16.5" customHeight="1">
      <c r="A68" s="157">
        <v>1.25</v>
      </c>
      <c r="B68" s="158">
        <v>4</v>
      </c>
      <c r="C68" s="159">
        <v>7</v>
      </c>
      <c r="D68" s="216" t="s">
        <v>59</v>
      </c>
      <c r="E68" s="161" t="s">
        <v>27</v>
      </c>
      <c r="F68" s="162">
        <v>10</v>
      </c>
      <c r="G68" s="163">
        <v>620</v>
      </c>
      <c r="H68" s="163"/>
      <c r="I68" s="164">
        <v>5</v>
      </c>
      <c r="J68" s="165">
        <v>2</v>
      </c>
      <c r="K68" s="166">
        <v>-1.25</v>
      </c>
      <c r="L68" s="28"/>
      <c r="M68" s="157">
        <v>1.125</v>
      </c>
      <c r="N68" s="158">
        <v>3</v>
      </c>
      <c r="O68" s="159">
        <v>7</v>
      </c>
      <c r="P68" s="216" t="s">
        <v>59</v>
      </c>
      <c r="Q68" s="161" t="s">
        <v>27</v>
      </c>
      <c r="R68" s="162">
        <v>10</v>
      </c>
      <c r="S68" s="163">
        <v>420</v>
      </c>
      <c r="T68" s="163"/>
      <c r="U68" s="164">
        <v>5</v>
      </c>
      <c r="V68" s="165">
        <v>3</v>
      </c>
      <c r="W68" s="166">
        <v>-1.125</v>
      </c>
    </row>
    <row r="69" spans="1:23" s="41" customFormat="1" ht="30" customHeight="1">
      <c r="A69" s="29"/>
      <c r="B69" s="29"/>
      <c r="C69" s="56"/>
      <c r="D69" s="29"/>
      <c r="E69" s="29"/>
      <c r="F69" s="29"/>
      <c r="G69" s="29"/>
      <c r="H69" s="29"/>
      <c r="I69" s="56"/>
      <c r="J69" s="29"/>
      <c r="K69" s="29"/>
      <c r="L69" s="54"/>
      <c r="M69" s="29"/>
      <c r="N69" s="29"/>
      <c r="O69" s="56"/>
      <c r="P69" s="29"/>
      <c r="Q69" s="29"/>
      <c r="R69" s="29"/>
      <c r="S69" s="29"/>
      <c r="T69" s="29"/>
      <c r="U69" s="56"/>
      <c r="V69" s="29"/>
      <c r="W69" s="29"/>
    </row>
    <row r="70" spans="1:23" s="41" customFormat="1" ht="15">
      <c r="A70" s="20"/>
      <c r="B70" s="21" t="s">
        <v>5</v>
      </c>
      <c r="C70" s="22"/>
      <c r="D70" s="21"/>
      <c r="E70" s="23" t="s">
        <v>71</v>
      </c>
      <c r="F70" s="24"/>
      <c r="G70" s="25" t="s">
        <v>7</v>
      </c>
      <c r="H70" s="25"/>
      <c r="I70" s="26" t="s">
        <v>46</v>
      </c>
      <c r="J70" s="26"/>
      <c r="K70" s="27"/>
      <c r="L70" s="28">
        <v>150</v>
      </c>
      <c r="M70" s="20"/>
      <c r="N70" s="21" t="s">
        <v>5</v>
      </c>
      <c r="O70" s="22"/>
      <c r="P70" s="21"/>
      <c r="Q70" s="23" t="s">
        <v>72</v>
      </c>
      <c r="R70" s="24"/>
      <c r="S70" s="25" t="s">
        <v>7</v>
      </c>
      <c r="T70" s="25"/>
      <c r="U70" s="26" t="s">
        <v>48</v>
      </c>
      <c r="V70" s="26"/>
      <c r="W70" s="27"/>
    </row>
    <row r="71" spans="1:23" s="41" customFormat="1" ht="12.75">
      <c r="A71" s="30"/>
      <c r="B71" s="30"/>
      <c r="C71" s="31"/>
      <c r="D71" s="32"/>
      <c r="E71" s="32"/>
      <c r="F71" s="32"/>
      <c r="G71" s="33" t="s">
        <v>11</v>
      </c>
      <c r="H71" s="33"/>
      <c r="I71" s="26" t="s">
        <v>50</v>
      </c>
      <c r="J71" s="26"/>
      <c r="K71" s="27"/>
      <c r="L71" s="28">
        <v>150</v>
      </c>
      <c r="M71" s="30"/>
      <c r="N71" s="30"/>
      <c r="O71" s="31"/>
      <c r="P71" s="32"/>
      <c r="Q71" s="32"/>
      <c r="R71" s="32"/>
      <c r="S71" s="33" t="s">
        <v>11</v>
      </c>
      <c r="T71" s="33"/>
      <c r="U71" s="26" t="s">
        <v>12</v>
      </c>
      <c r="V71" s="26"/>
      <c r="W71" s="27"/>
    </row>
    <row r="72" spans="1:23" s="41" customFormat="1" ht="4.5" customHeight="1">
      <c r="A72" s="235"/>
      <c r="B72" s="236"/>
      <c r="C72" s="237"/>
      <c r="D72" s="238"/>
      <c r="E72" s="239"/>
      <c r="F72" s="240"/>
      <c r="G72" s="241"/>
      <c r="H72" s="241"/>
      <c r="I72" s="237"/>
      <c r="J72" s="236"/>
      <c r="K72" s="242"/>
      <c r="L72" s="28"/>
      <c r="M72" s="235"/>
      <c r="N72" s="236"/>
      <c r="O72" s="237"/>
      <c r="P72" s="238"/>
      <c r="Q72" s="239"/>
      <c r="R72" s="240"/>
      <c r="S72" s="241"/>
      <c r="T72" s="241"/>
      <c r="U72" s="237"/>
      <c r="V72" s="236"/>
      <c r="W72" s="242"/>
    </row>
    <row r="73" spans="1:23" s="41" customFormat="1" ht="12.75" customHeight="1">
      <c r="A73" s="243"/>
      <c r="B73" s="34"/>
      <c r="C73" s="35"/>
      <c r="D73" s="244"/>
      <c r="E73" s="245" t="s">
        <v>14</v>
      </c>
      <c r="F73" s="37" t="s">
        <v>1914</v>
      </c>
      <c r="G73" s="38"/>
      <c r="H73" s="44"/>
      <c r="I73" s="44"/>
      <c r="J73" s="34"/>
      <c r="K73" s="246"/>
      <c r="L73" s="40"/>
      <c r="M73" s="243"/>
      <c r="N73" s="34"/>
      <c r="O73" s="35"/>
      <c r="P73" s="244"/>
      <c r="Q73" s="245" t="s">
        <v>14</v>
      </c>
      <c r="R73" s="37" t="s">
        <v>55</v>
      </c>
      <c r="S73" s="38"/>
      <c r="T73" s="44"/>
      <c r="U73" s="44"/>
      <c r="V73" s="34"/>
      <c r="W73" s="246"/>
    </row>
    <row r="74" spans="1:23" s="41" customFormat="1" ht="12.75" customHeight="1">
      <c r="A74" s="243"/>
      <c r="B74" s="34"/>
      <c r="C74" s="35"/>
      <c r="D74" s="244"/>
      <c r="E74" s="247" t="s">
        <v>15</v>
      </c>
      <c r="F74" s="37" t="s">
        <v>634</v>
      </c>
      <c r="G74" s="248"/>
      <c r="H74" s="44"/>
      <c r="I74" s="44"/>
      <c r="J74" s="34"/>
      <c r="K74" s="246"/>
      <c r="L74" s="40"/>
      <c r="M74" s="243"/>
      <c r="N74" s="34"/>
      <c r="O74" s="35"/>
      <c r="P74" s="244"/>
      <c r="Q74" s="247" t="s">
        <v>15</v>
      </c>
      <c r="R74" s="37" t="s">
        <v>2025</v>
      </c>
      <c r="S74" s="248"/>
      <c r="T74" s="44"/>
      <c r="U74" s="44"/>
      <c r="V74" s="34"/>
      <c r="W74" s="246"/>
    </row>
    <row r="75" spans="1:23" s="41" customFormat="1" ht="12.75" customHeight="1">
      <c r="A75" s="243"/>
      <c r="B75" s="34"/>
      <c r="C75" s="35"/>
      <c r="D75" s="244"/>
      <c r="E75" s="247" t="s">
        <v>16</v>
      </c>
      <c r="F75" s="37" t="s">
        <v>2026</v>
      </c>
      <c r="G75" s="38"/>
      <c r="H75" s="44"/>
      <c r="I75" s="44"/>
      <c r="J75" s="34"/>
      <c r="K75" s="246"/>
      <c r="L75" s="40"/>
      <c r="M75" s="243"/>
      <c r="N75" s="34"/>
      <c r="O75" s="35"/>
      <c r="P75" s="244"/>
      <c r="Q75" s="247" t="s">
        <v>16</v>
      </c>
      <c r="R75" s="37" t="s">
        <v>162</v>
      </c>
      <c r="S75" s="38"/>
      <c r="T75" s="44"/>
      <c r="U75" s="44"/>
      <c r="V75" s="34"/>
      <c r="W75" s="246"/>
    </row>
    <row r="76" spans="1:23" s="41" customFormat="1" ht="12.75" customHeight="1">
      <c r="A76" s="243"/>
      <c r="B76" s="34"/>
      <c r="C76" s="35"/>
      <c r="D76" s="244"/>
      <c r="E76" s="245" t="s">
        <v>18</v>
      </c>
      <c r="F76" s="37" t="s">
        <v>590</v>
      </c>
      <c r="G76" s="38"/>
      <c r="H76" s="44"/>
      <c r="I76" s="44"/>
      <c r="J76" s="34"/>
      <c r="K76" s="246"/>
      <c r="L76" s="40"/>
      <c r="M76" s="243"/>
      <c r="N76" s="34"/>
      <c r="O76" s="35"/>
      <c r="P76" s="244"/>
      <c r="Q76" s="245" t="s">
        <v>18</v>
      </c>
      <c r="R76" s="37" t="s">
        <v>500</v>
      </c>
      <c r="S76" s="38"/>
      <c r="T76" s="44"/>
      <c r="U76" s="44"/>
      <c r="V76" s="34"/>
      <c r="W76" s="246"/>
    </row>
    <row r="77" spans="1:23" s="41" customFormat="1" ht="12.75" customHeight="1">
      <c r="A77" s="250" t="s">
        <v>14</v>
      </c>
      <c r="B77" s="251" t="s">
        <v>2027</v>
      </c>
      <c r="C77" s="35"/>
      <c r="D77" s="244"/>
      <c r="F77" s="38"/>
      <c r="G77" s="245" t="s">
        <v>14</v>
      </c>
      <c r="H77" s="253" t="s">
        <v>1705</v>
      </c>
      <c r="I77" s="38"/>
      <c r="J77" s="248"/>
      <c r="K77" s="246"/>
      <c r="L77" s="40"/>
      <c r="M77" s="250" t="s">
        <v>14</v>
      </c>
      <c r="N77" s="251" t="s">
        <v>2028</v>
      </c>
      <c r="O77" s="35"/>
      <c r="P77" s="244"/>
      <c r="R77" s="38"/>
      <c r="S77" s="245" t="s">
        <v>14</v>
      </c>
      <c r="T77" s="253" t="s">
        <v>234</v>
      </c>
      <c r="U77" s="38"/>
      <c r="V77" s="248"/>
      <c r="W77" s="246"/>
    </row>
    <row r="78" spans="1:23" s="41" customFormat="1" ht="12.75" customHeight="1">
      <c r="A78" s="254" t="s">
        <v>15</v>
      </c>
      <c r="B78" s="251" t="s">
        <v>53</v>
      </c>
      <c r="C78" s="47"/>
      <c r="D78" s="244"/>
      <c r="F78" s="255"/>
      <c r="G78" s="247" t="s">
        <v>15</v>
      </c>
      <c r="H78" s="253" t="s">
        <v>2029</v>
      </c>
      <c r="I78" s="38"/>
      <c r="J78" s="248"/>
      <c r="K78" s="246"/>
      <c r="L78" s="40"/>
      <c r="M78" s="254" t="s">
        <v>15</v>
      </c>
      <c r="N78" s="251" t="s">
        <v>606</v>
      </c>
      <c r="O78" s="47"/>
      <c r="P78" s="244"/>
      <c r="R78" s="255"/>
      <c r="S78" s="247" t="s">
        <v>15</v>
      </c>
      <c r="T78" s="253" t="s">
        <v>421</v>
      </c>
      <c r="U78" s="38"/>
      <c r="V78" s="248"/>
      <c r="W78" s="246"/>
    </row>
    <row r="79" spans="1:23" s="41" customFormat="1" ht="12.75" customHeight="1">
      <c r="A79" s="254" t="s">
        <v>16</v>
      </c>
      <c r="B79" s="256" t="s">
        <v>799</v>
      </c>
      <c r="C79" s="35"/>
      <c r="D79" s="244"/>
      <c r="F79" s="255"/>
      <c r="G79" s="247" t="s">
        <v>16</v>
      </c>
      <c r="H79" s="253" t="s">
        <v>200</v>
      </c>
      <c r="I79" s="38"/>
      <c r="J79" s="38"/>
      <c r="K79" s="246"/>
      <c r="L79" s="40"/>
      <c r="M79" s="254" t="s">
        <v>16</v>
      </c>
      <c r="N79" s="251" t="s">
        <v>684</v>
      </c>
      <c r="O79" s="35"/>
      <c r="P79" s="244"/>
      <c r="R79" s="255"/>
      <c r="S79" s="247" t="s">
        <v>16</v>
      </c>
      <c r="T79" s="253" t="s">
        <v>2030</v>
      </c>
      <c r="U79" s="38"/>
      <c r="V79" s="38"/>
      <c r="W79" s="246"/>
    </row>
    <row r="80" spans="1:23" s="41" customFormat="1" ht="12.75" customHeight="1">
      <c r="A80" s="250" t="s">
        <v>18</v>
      </c>
      <c r="B80" s="251" t="s">
        <v>2031</v>
      </c>
      <c r="C80" s="47"/>
      <c r="D80" s="244"/>
      <c r="F80" s="38"/>
      <c r="G80" s="245" t="s">
        <v>18</v>
      </c>
      <c r="H80" s="253" t="s">
        <v>66</v>
      </c>
      <c r="I80" s="110"/>
      <c r="J80" s="124" t="s">
        <v>154</v>
      </c>
      <c r="K80" s="112"/>
      <c r="L80" s="40"/>
      <c r="M80" s="250" t="s">
        <v>18</v>
      </c>
      <c r="N80" s="251" t="s">
        <v>546</v>
      </c>
      <c r="O80" s="47"/>
      <c r="P80" s="244"/>
      <c r="R80" s="38"/>
      <c r="S80" s="245" t="s">
        <v>18</v>
      </c>
      <c r="T80" s="253" t="s">
        <v>612</v>
      </c>
      <c r="U80" s="110"/>
      <c r="V80" s="124" t="s">
        <v>154</v>
      </c>
      <c r="W80" s="112"/>
    </row>
    <row r="81" spans="1:23" s="41" customFormat="1" ht="12.75" customHeight="1">
      <c r="A81" s="257"/>
      <c r="B81" s="47"/>
      <c r="C81" s="245"/>
      <c r="D81" s="244"/>
      <c r="E81" s="245" t="s">
        <v>14</v>
      </c>
      <c r="F81" s="37" t="s">
        <v>99</v>
      </c>
      <c r="G81" s="38"/>
      <c r="H81" s="258"/>
      <c r="I81" s="128" t="s">
        <v>23</v>
      </c>
      <c r="J81" s="129" t="s">
        <v>2032</v>
      </c>
      <c r="K81" s="112"/>
      <c r="L81" s="40"/>
      <c r="M81" s="257"/>
      <c r="N81" s="47"/>
      <c r="O81" s="245"/>
      <c r="P81" s="244"/>
      <c r="Q81" s="245" t="s">
        <v>14</v>
      </c>
      <c r="R81" s="249" t="s">
        <v>2033</v>
      </c>
      <c r="S81" s="38"/>
      <c r="T81" s="258"/>
      <c r="U81" s="128" t="s">
        <v>23</v>
      </c>
      <c r="V81" s="129" t="s">
        <v>2034</v>
      </c>
      <c r="W81" s="112"/>
    </row>
    <row r="82" spans="1:23" s="41" customFormat="1" ht="12.75" customHeight="1">
      <c r="A82" s="243"/>
      <c r="B82" s="130" t="s">
        <v>25</v>
      </c>
      <c r="C82" s="35"/>
      <c r="D82" s="244"/>
      <c r="E82" s="247" t="s">
        <v>15</v>
      </c>
      <c r="F82" s="37" t="s">
        <v>185</v>
      </c>
      <c r="G82" s="38"/>
      <c r="H82" s="44"/>
      <c r="I82" s="128" t="s">
        <v>27</v>
      </c>
      <c r="J82" s="131" t="s">
        <v>2032</v>
      </c>
      <c r="K82" s="112"/>
      <c r="L82" s="40"/>
      <c r="M82" s="243"/>
      <c r="N82" s="130" t="s">
        <v>25</v>
      </c>
      <c r="O82" s="35"/>
      <c r="P82" s="244"/>
      <c r="Q82" s="247" t="s">
        <v>15</v>
      </c>
      <c r="R82" s="37" t="s">
        <v>2035</v>
      </c>
      <c r="S82" s="38"/>
      <c r="T82" s="44"/>
      <c r="U82" s="128" t="s">
        <v>27</v>
      </c>
      <c r="V82" s="131" t="s">
        <v>2036</v>
      </c>
      <c r="W82" s="112"/>
    </row>
    <row r="83" spans="1:23" s="41" customFormat="1" ht="12.75" customHeight="1">
      <c r="A83" s="243"/>
      <c r="B83" s="130" t="s">
        <v>1490</v>
      </c>
      <c r="C83" s="35"/>
      <c r="D83" s="244"/>
      <c r="E83" s="247" t="s">
        <v>16</v>
      </c>
      <c r="F83" s="37" t="s">
        <v>1819</v>
      </c>
      <c r="G83" s="248"/>
      <c r="H83" s="44"/>
      <c r="I83" s="128" t="s">
        <v>30</v>
      </c>
      <c r="J83" s="131" t="s">
        <v>2037</v>
      </c>
      <c r="K83" s="112"/>
      <c r="L83" s="40"/>
      <c r="M83" s="243"/>
      <c r="N83" s="130" t="s">
        <v>2038</v>
      </c>
      <c r="O83" s="35"/>
      <c r="P83" s="244"/>
      <c r="Q83" s="247" t="s">
        <v>16</v>
      </c>
      <c r="R83" s="37" t="s">
        <v>1156</v>
      </c>
      <c r="S83" s="248"/>
      <c r="T83" s="44"/>
      <c r="U83" s="128" t="s">
        <v>30</v>
      </c>
      <c r="V83" s="131" t="s">
        <v>2039</v>
      </c>
      <c r="W83" s="112"/>
    </row>
    <row r="84" spans="1:23" s="41" customFormat="1" ht="12.75" customHeight="1">
      <c r="A84" s="259"/>
      <c r="B84" s="45"/>
      <c r="C84" s="45"/>
      <c r="D84" s="244"/>
      <c r="E84" s="245" t="s">
        <v>18</v>
      </c>
      <c r="F84" s="251" t="s">
        <v>2040</v>
      </c>
      <c r="G84" s="45"/>
      <c r="H84" s="45"/>
      <c r="I84" s="134" t="s">
        <v>31</v>
      </c>
      <c r="J84" s="131" t="s">
        <v>2037</v>
      </c>
      <c r="K84" s="135"/>
      <c r="L84" s="48"/>
      <c r="M84" s="259"/>
      <c r="N84" s="45"/>
      <c r="O84" s="45"/>
      <c r="P84" s="244"/>
      <c r="Q84" s="245" t="s">
        <v>18</v>
      </c>
      <c r="R84" s="251" t="s">
        <v>798</v>
      </c>
      <c r="S84" s="45"/>
      <c r="T84" s="45"/>
      <c r="U84" s="134" t="s">
        <v>31</v>
      </c>
      <c r="V84" s="131" t="s">
        <v>2041</v>
      </c>
      <c r="W84" s="135"/>
    </row>
    <row r="85" spans="1:23" ht="4.5" customHeight="1">
      <c r="A85" s="260"/>
      <c r="B85" s="261"/>
      <c r="C85" s="262"/>
      <c r="D85" s="263"/>
      <c r="E85" s="264"/>
      <c r="F85" s="265"/>
      <c r="G85" s="266"/>
      <c r="H85" s="266"/>
      <c r="I85" s="262"/>
      <c r="J85" s="261"/>
      <c r="K85" s="267"/>
      <c r="M85" s="260"/>
      <c r="N85" s="261"/>
      <c r="O85" s="262"/>
      <c r="P85" s="263"/>
      <c r="Q85" s="264"/>
      <c r="R85" s="265"/>
      <c r="S85" s="266"/>
      <c r="T85" s="266"/>
      <c r="U85" s="262"/>
      <c r="V85" s="261"/>
      <c r="W85" s="267"/>
    </row>
    <row r="86" spans="1:23" ht="12.75" customHeight="1">
      <c r="A86" s="146"/>
      <c r="B86" s="146" t="s">
        <v>32</v>
      </c>
      <c r="C86" s="147"/>
      <c r="D86" s="148" t="s">
        <v>33</v>
      </c>
      <c r="E86" s="148" t="s">
        <v>34</v>
      </c>
      <c r="F86" s="148" t="s">
        <v>35</v>
      </c>
      <c r="G86" s="149" t="s">
        <v>36</v>
      </c>
      <c r="H86" s="150"/>
      <c r="I86" s="147" t="s">
        <v>37</v>
      </c>
      <c r="J86" s="148" t="s">
        <v>32</v>
      </c>
      <c r="K86" s="146" t="s">
        <v>38</v>
      </c>
      <c r="L86" s="28">
        <v>150</v>
      </c>
      <c r="M86" s="146"/>
      <c r="N86" s="146" t="s">
        <v>32</v>
      </c>
      <c r="O86" s="147"/>
      <c r="P86" s="148" t="s">
        <v>33</v>
      </c>
      <c r="Q86" s="148" t="s">
        <v>34</v>
      </c>
      <c r="R86" s="148" t="s">
        <v>35</v>
      </c>
      <c r="S86" s="149" t="s">
        <v>36</v>
      </c>
      <c r="T86" s="150"/>
      <c r="U86" s="147" t="s">
        <v>37</v>
      </c>
      <c r="V86" s="148" t="s">
        <v>32</v>
      </c>
      <c r="W86" s="146" t="s">
        <v>38</v>
      </c>
    </row>
    <row r="87" spans="1:23" ht="12.75">
      <c r="A87" s="152" t="s">
        <v>38</v>
      </c>
      <c r="B87" s="213" t="s">
        <v>39</v>
      </c>
      <c r="C87" s="214" t="s">
        <v>40</v>
      </c>
      <c r="D87" s="215" t="s">
        <v>41</v>
      </c>
      <c r="E87" s="215" t="s">
        <v>42</v>
      </c>
      <c r="F87" s="215"/>
      <c r="G87" s="155" t="s">
        <v>40</v>
      </c>
      <c r="H87" s="155" t="s">
        <v>37</v>
      </c>
      <c r="I87" s="153"/>
      <c r="J87" s="152" t="s">
        <v>39</v>
      </c>
      <c r="K87" s="152"/>
      <c r="L87" s="28">
        <v>150</v>
      </c>
      <c r="M87" s="152" t="s">
        <v>38</v>
      </c>
      <c r="N87" s="213" t="s">
        <v>39</v>
      </c>
      <c r="O87" s="214" t="s">
        <v>40</v>
      </c>
      <c r="P87" s="215" t="s">
        <v>41</v>
      </c>
      <c r="Q87" s="215" t="s">
        <v>42</v>
      </c>
      <c r="R87" s="215"/>
      <c r="S87" s="155" t="s">
        <v>40</v>
      </c>
      <c r="T87" s="155" t="s">
        <v>37</v>
      </c>
      <c r="U87" s="153"/>
      <c r="V87" s="152" t="s">
        <v>39</v>
      </c>
      <c r="W87" s="152"/>
    </row>
    <row r="88" spans="1:23" ht="16.5" customHeight="1">
      <c r="A88" s="157">
        <v>-0.375</v>
      </c>
      <c r="B88" s="158">
        <v>2</v>
      </c>
      <c r="C88" s="159">
        <v>5</v>
      </c>
      <c r="D88" s="216" t="s">
        <v>43</v>
      </c>
      <c r="E88" s="161" t="s">
        <v>27</v>
      </c>
      <c r="F88" s="162">
        <v>10</v>
      </c>
      <c r="G88" s="163">
        <v>630</v>
      </c>
      <c r="H88" s="163"/>
      <c r="I88" s="164">
        <v>6</v>
      </c>
      <c r="J88" s="165">
        <v>4</v>
      </c>
      <c r="K88" s="166">
        <v>0.375</v>
      </c>
      <c r="L88" s="28"/>
      <c r="M88" s="157">
        <v>1.25</v>
      </c>
      <c r="N88" s="158">
        <v>4</v>
      </c>
      <c r="O88" s="159">
        <v>5</v>
      </c>
      <c r="P88" s="216" t="s">
        <v>303</v>
      </c>
      <c r="Q88" s="161" t="s">
        <v>27</v>
      </c>
      <c r="R88" s="162">
        <v>10</v>
      </c>
      <c r="S88" s="163">
        <v>420</v>
      </c>
      <c r="T88" s="163"/>
      <c r="U88" s="164">
        <v>6</v>
      </c>
      <c r="V88" s="165">
        <v>2</v>
      </c>
      <c r="W88" s="166">
        <v>-1.25</v>
      </c>
    </row>
    <row r="89" spans="1:23" ht="16.5" customHeight="1">
      <c r="A89" s="157">
        <v>-1.375</v>
      </c>
      <c r="B89" s="158">
        <v>0</v>
      </c>
      <c r="C89" s="159">
        <v>4</v>
      </c>
      <c r="D89" s="224" t="s">
        <v>43</v>
      </c>
      <c r="E89" s="161" t="s">
        <v>27</v>
      </c>
      <c r="F89" s="162">
        <v>9</v>
      </c>
      <c r="G89" s="163">
        <v>600</v>
      </c>
      <c r="H89" s="163"/>
      <c r="I89" s="164">
        <v>8</v>
      </c>
      <c r="J89" s="165">
        <v>6</v>
      </c>
      <c r="K89" s="166">
        <v>1.375</v>
      </c>
      <c r="L89" s="28"/>
      <c r="M89" s="157">
        <v>1.25</v>
      </c>
      <c r="N89" s="158">
        <v>4</v>
      </c>
      <c r="O89" s="159">
        <v>4</v>
      </c>
      <c r="P89" s="216" t="s">
        <v>303</v>
      </c>
      <c r="Q89" s="161" t="s">
        <v>27</v>
      </c>
      <c r="R89" s="162">
        <v>10</v>
      </c>
      <c r="S89" s="163">
        <v>420</v>
      </c>
      <c r="T89" s="163"/>
      <c r="U89" s="164">
        <v>8</v>
      </c>
      <c r="V89" s="165">
        <v>2</v>
      </c>
      <c r="W89" s="166">
        <v>-1.25</v>
      </c>
    </row>
    <row r="90" spans="1:23" ht="16.5" customHeight="1">
      <c r="A90" s="157">
        <v>0.625</v>
      </c>
      <c r="B90" s="158">
        <v>5</v>
      </c>
      <c r="C90" s="159">
        <v>2</v>
      </c>
      <c r="D90" s="216" t="s">
        <v>43</v>
      </c>
      <c r="E90" s="161" t="s">
        <v>27</v>
      </c>
      <c r="F90" s="162">
        <v>11</v>
      </c>
      <c r="G90" s="163">
        <v>660</v>
      </c>
      <c r="H90" s="163"/>
      <c r="I90" s="164">
        <v>3</v>
      </c>
      <c r="J90" s="165">
        <v>1</v>
      </c>
      <c r="K90" s="166">
        <v>-0.625</v>
      </c>
      <c r="L90" s="28"/>
      <c r="M90" s="157">
        <v>1.25</v>
      </c>
      <c r="N90" s="158">
        <v>4</v>
      </c>
      <c r="O90" s="159">
        <v>2</v>
      </c>
      <c r="P90" s="216" t="s">
        <v>303</v>
      </c>
      <c r="Q90" s="161" t="s">
        <v>27</v>
      </c>
      <c r="R90" s="162">
        <v>10</v>
      </c>
      <c r="S90" s="163">
        <v>420</v>
      </c>
      <c r="T90" s="163"/>
      <c r="U90" s="164">
        <v>3</v>
      </c>
      <c r="V90" s="165">
        <v>2</v>
      </c>
      <c r="W90" s="166">
        <v>-1.25</v>
      </c>
    </row>
    <row r="91" spans="1:23" ht="16.5" customHeight="1">
      <c r="A91" s="157">
        <v>0.625</v>
      </c>
      <c r="B91" s="158">
        <v>5</v>
      </c>
      <c r="C91" s="159">
        <v>7</v>
      </c>
      <c r="D91" s="224" t="s">
        <v>43</v>
      </c>
      <c r="E91" s="161" t="s">
        <v>27</v>
      </c>
      <c r="F91" s="162">
        <v>11</v>
      </c>
      <c r="G91" s="163">
        <v>660</v>
      </c>
      <c r="H91" s="163"/>
      <c r="I91" s="164">
        <v>1</v>
      </c>
      <c r="J91" s="165">
        <v>1</v>
      </c>
      <c r="K91" s="166">
        <v>-0.625</v>
      </c>
      <c r="L91" s="28"/>
      <c r="M91" s="157">
        <v>-8.75</v>
      </c>
      <c r="N91" s="158">
        <v>0</v>
      </c>
      <c r="O91" s="159">
        <v>7</v>
      </c>
      <c r="P91" s="216" t="s">
        <v>303</v>
      </c>
      <c r="Q91" s="161" t="s">
        <v>27</v>
      </c>
      <c r="R91" s="162">
        <v>9</v>
      </c>
      <c r="S91" s="163"/>
      <c r="T91" s="163">
        <v>50</v>
      </c>
      <c r="U91" s="164">
        <v>1</v>
      </c>
      <c r="V91" s="165">
        <v>6</v>
      </c>
      <c r="W91" s="166">
        <v>8.75</v>
      </c>
    </row>
    <row r="92" spans="1:23" s="41" customFormat="1" ht="9.75" customHeight="1">
      <c r="A92" s="29"/>
      <c r="B92" s="29"/>
      <c r="C92" s="56"/>
      <c r="D92" s="29"/>
      <c r="E92" s="29"/>
      <c r="F92" s="29"/>
      <c r="G92" s="29"/>
      <c r="H92" s="29"/>
      <c r="I92" s="56"/>
      <c r="J92" s="29"/>
      <c r="K92" s="29"/>
      <c r="L92" s="54"/>
      <c r="M92" s="29"/>
      <c r="N92" s="29"/>
      <c r="O92" s="56"/>
      <c r="P92" s="29"/>
      <c r="Q92" s="29"/>
      <c r="R92" s="29"/>
      <c r="S92" s="29"/>
      <c r="T92" s="29"/>
      <c r="U92" s="56"/>
      <c r="V92" s="29"/>
      <c r="W92" s="29"/>
    </row>
    <row r="93" spans="1:23" s="41" customFormat="1" ht="15">
      <c r="A93" s="20"/>
      <c r="B93" s="21" t="s">
        <v>5</v>
      </c>
      <c r="C93" s="22"/>
      <c r="D93" s="21"/>
      <c r="E93" s="23" t="s">
        <v>76</v>
      </c>
      <c r="F93" s="24"/>
      <c r="G93" s="25" t="s">
        <v>7</v>
      </c>
      <c r="H93" s="25"/>
      <c r="I93" s="26" t="s">
        <v>8</v>
      </c>
      <c r="J93" s="26"/>
      <c r="K93" s="27"/>
      <c r="L93" s="28">
        <v>150</v>
      </c>
      <c r="M93" s="20"/>
      <c r="N93" s="21" t="s">
        <v>5</v>
      </c>
      <c r="O93" s="22"/>
      <c r="P93" s="21"/>
      <c r="Q93" s="23" t="s">
        <v>77</v>
      </c>
      <c r="R93" s="24"/>
      <c r="S93" s="25" t="s">
        <v>7</v>
      </c>
      <c r="T93" s="25"/>
      <c r="U93" s="26" t="s">
        <v>10</v>
      </c>
      <c r="V93" s="26"/>
      <c r="W93" s="27"/>
    </row>
    <row r="94" spans="1:23" s="41" customFormat="1" ht="12.75">
      <c r="A94" s="30"/>
      <c r="B94" s="30"/>
      <c r="C94" s="31"/>
      <c r="D94" s="32"/>
      <c r="E94" s="32"/>
      <c r="F94" s="32"/>
      <c r="G94" s="33" t="s">
        <v>11</v>
      </c>
      <c r="H94" s="33"/>
      <c r="I94" s="26" t="s">
        <v>49</v>
      </c>
      <c r="J94" s="26"/>
      <c r="K94" s="27"/>
      <c r="L94" s="28">
        <v>150</v>
      </c>
      <c r="M94" s="30"/>
      <c r="N94" s="30"/>
      <c r="O94" s="31"/>
      <c r="P94" s="32"/>
      <c r="Q94" s="32"/>
      <c r="R94" s="32"/>
      <c r="S94" s="33" t="s">
        <v>11</v>
      </c>
      <c r="T94" s="33"/>
      <c r="U94" s="26" t="s">
        <v>50</v>
      </c>
      <c r="V94" s="26"/>
      <c r="W94" s="27"/>
    </row>
    <row r="95" spans="1:23" s="41" customFormat="1" ht="4.5" customHeight="1">
      <c r="A95" s="235"/>
      <c r="B95" s="236"/>
      <c r="C95" s="237"/>
      <c r="D95" s="238"/>
      <c r="E95" s="239"/>
      <c r="F95" s="240"/>
      <c r="G95" s="241"/>
      <c r="H95" s="241"/>
      <c r="I95" s="237"/>
      <c r="J95" s="236"/>
      <c r="K95" s="242"/>
      <c r="L95" s="28"/>
      <c r="M95" s="235"/>
      <c r="N95" s="236"/>
      <c r="O95" s="237"/>
      <c r="P95" s="238"/>
      <c r="Q95" s="239"/>
      <c r="R95" s="240"/>
      <c r="S95" s="241"/>
      <c r="T95" s="241"/>
      <c r="U95" s="237"/>
      <c r="V95" s="236"/>
      <c r="W95" s="242"/>
    </row>
    <row r="96" spans="1:23" s="41" customFormat="1" ht="12.75" customHeight="1">
      <c r="A96" s="243"/>
      <c r="B96" s="34"/>
      <c r="C96" s="35"/>
      <c r="D96" s="244"/>
      <c r="E96" s="245" t="s">
        <v>14</v>
      </c>
      <c r="F96" s="37" t="s">
        <v>2042</v>
      </c>
      <c r="G96" s="38"/>
      <c r="H96" s="44"/>
      <c r="I96" s="44"/>
      <c r="J96" s="34"/>
      <c r="K96" s="246"/>
      <c r="L96" s="40"/>
      <c r="M96" s="243"/>
      <c r="N96" s="34"/>
      <c r="O96" s="35"/>
      <c r="P96" s="244"/>
      <c r="Q96" s="245" t="s">
        <v>14</v>
      </c>
      <c r="R96" s="37" t="s">
        <v>1476</v>
      </c>
      <c r="S96" s="38"/>
      <c r="T96" s="44"/>
      <c r="U96" s="44"/>
      <c r="V96" s="34"/>
      <c r="W96" s="246"/>
    </row>
    <row r="97" spans="1:23" s="41" customFormat="1" ht="12.75" customHeight="1">
      <c r="A97" s="243"/>
      <c r="B97" s="34"/>
      <c r="C97" s="35"/>
      <c r="D97" s="244"/>
      <c r="E97" s="247" t="s">
        <v>15</v>
      </c>
      <c r="F97" s="249" t="s">
        <v>344</v>
      </c>
      <c r="G97" s="248"/>
      <c r="H97" s="44"/>
      <c r="I97" s="44"/>
      <c r="J97" s="34"/>
      <c r="K97" s="246"/>
      <c r="L97" s="40"/>
      <c r="M97" s="243"/>
      <c r="N97" s="34"/>
      <c r="O97" s="35"/>
      <c r="P97" s="244"/>
      <c r="Q97" s="247" t="s">
        <v>15</v>
      </c>
      <c r="R97" s="37" t="s">
        <v>381</v>
      </c>
      <c r="S97" s="248"/>
      <c r="T97" s="44"/>
      <c r="U97" s="44"/>
      <c r="V97" s="34"/>
      <c r="W97" s="246"/>
    </row>
    <row r="98" spans="1:23" s="41" customFormat="1" ht="12.75" customHeight="1">
      <c r="A98" s="243"/>
      <c r="B98" s="34"/>
      <c r="C98" s="35"/>
      <c r="D98" s="244"/>
      <c r="E98" s="247" t="s">
        <v>16</v>
      </c>
      <c r="F98" s="37" t="s">
        <v>65</v>
      </c>
      <c r="G98" s="38"/>
      <c r="H98" s="44"/>
      <c r="I98" s="44"/>
      <c r="J98" s="34"/>
      <c r="K98" s="246"/>
      <c r="L98" s="40"/>
      <c r="M98" s="243"/>
      <c r="N98" s="34"/>
      <c r="O98" s="35"/>
      <c r="P98" s="244"/>
      <c r="Q98" s="247" t="s">
        <v>16</v>
      </c>
      <c r="R98" s="37" t="s">
        <v>787</v>
      </c>
      <c r="S98" s="38"/>
      <c r="T98" s="44"/>
      <c r="U98" s="44"/>
      <c r="V98" s="34"/>
      <c r="W98" s="246"/>
    </row>
    <row r="99" spans="1:23" s="41" customFormat="1" ht="12.75" customHeight="1">
      <c r="A99" s="243"/>
      <c r="B99" s="34"/>
      <c r="C99" s="35"/>
      <c r="D99" s="244"/>
      <c r="E99" s="245" t="s">
        <v>18</v>
      </c>
      <c r="F99" s="37" t="s">
        <v>1403</v>
      </c>
      <c r="G99" s="38"/>
      <c r="H99" s="44"/>
      <c r="I99" s="44"/>
      <c r="J99" s="34"/>
      <c r="K99" s="246"/>
      <c r="L99" s="40"/>
      <c r="M99" s="243"/>
      <c r="N99" s="34"/>
      <c r="O99" s="35"/>
      <c r="P99" s="244"/>
      <c r="Q99" s="245" t="s">
        <v>18</v>
      </c>
      <c r="R99" s="37" t="s">
        <v>774</v>
      </c>
      <c r="S99" s="38"/>
      <c r="T99" s="44"/>
      <c r="U99" s="44"/>
      <c r="V99" s="34"/>
      <c r="W99" s="246"/>
    </row>
    <row r="100" spans="1:23" s="41" customFormat="1" ht="12.75" customHeight="1">
      <c r="A100" s="250" t="s">
        <v>14</v>
      </c>
      <c r="B100" s="251" t="s">
        <v>1882</v>
      </c>
      <c r="C100" s="35"/>
      <c r="D100" s="244"/>
      <c r="F100" s="38"/>
      <c r="G100" s="245" t="s">
        <v>14</v>
      </c>
      <c r="H100" s="253" t="s">
        <v>1092</v>
      </c>
      <c r="I100" s="38"/>
      <c r="J100" s="248"/>
      <c r="K100" s="246"/>
      <c r="L100" s="40"/>
      <c r="M100" s="250" t="s">
        <v>14</v>
      </c>
      <c r="N100" s="251" t="s">
        <v>1156</v>
      </c>
      <c r="O100" s="35"/>
      <c r="P100" s="244"/>
      <c r="R100" s="38"/>
      <c r="S100" s="245" t="s">
        <v>14</v>
      </c>
      <c r="T100" s="252" t="s">
        <v>1721</v>
      </c>
      <c r="U100" s="38"/>
      <c r="V100" s="248"/>
      <c r="W100" s="246"/>
    </row>
    <row r="101" spans="1:23" s="41" customFormat="1" ht="12.75" customHeight="1">
      <c r="A101" s="254" t="s">
        <v>15</v>
      </c>
      <c r="B101" s="251" t="s">
        <v>65</v>
      </c>
      <c r="C101" s="47"/>
      <c r="D101" s="244"/>
      <c r="F101" s="255"/>
      <c r="G101" s="247" t="s">
        <v>15</v>
      </c>
      <c r="H101" s="253" t="s">
        <v>2043</v>
      </c>
      <c r="I101" s="38"/>
      <c r="J101" s="248"/>
      <c r="K101" s="246"/>
      <c r="L101" s="40"/>
      <c r="M101" s="254" t="s">
        <v>15</v>
      </c>
      <c r="N101" s="251" t="s">
        <v>222</v>
      </c>
      <c r="O101" s="47"/>
      <c r="P101" s="244"/>
      <c r="R101" s="255"/>
      <c r="S101" s="247" t="s">
        <v>15</v>
      </c>
      <c r="T101" s="253" t="s">
        <v>212</v>
      </c>
      <c r="U101" s="38"/>
      <c r="V101" s="248"/>
      <c r="W101" s="246"/>
    </row>
    <row r="102" spans="1:23" s="41" customFormat="1" ht="12.75" customHeight="1">
      <c r="A102" s="254" t="s">
        <v>16</v>
      </c>
      <c r="B102" s="251" t="s">
        <v>2044</v>
      </c>
      <c r="C102" s="35"/>
      <c r="D102" s="244"/>
      <c r="F102" s="255"/>
      <c r="G102" s="247" t="s">
        <v>16</v>
      </c>
      <c r="H102" s="253" t="s">
        <v>2045</v>
      </c>
      <c r="I102" s="38"/>
      <c r="J102" s="38"/>
      <c r="K102" s="246"/>
      <c r="L102" s="40"/>
      <c r="M102" s="254" t="s">
        <v>16</v>
      </c>
      <c r="N102" s="251" t="s">
        <v>612</v>
      </c>
      <c r="O102" s="35"/>
      <c r="P102" s="244"/>
      <c r="R102" s="255"/>
      <c r="S102" s="247" t="s">
        <v>16</v>
      </c>
      <c r="T102" s="253" t="s">
        <v>453</v>
      </c>
      <c r="U102" s="38"/>
      <c r="V102" s="38"/>
      <c r="W102" s="246"/>
    </row>
    <row r="103" spans="1:23" s="41" customFormat="1" ht="12.75" customHeight="1">
      <c r="A103" s="250" t="s">
        <v>18</v>
      </c>
      <c r="B103" s="251" t="s">
        <v>2046</v>
      </c>
      <c r="C103" s="47"/>
      <c r="D103" s="244"/>
      <c r="F103" s="38"/>
      <c r="G103" s="245" t="s">
        <v>18</v>
      </c>
      <c r="H103" s="253" t="s">
        <v>681</v>
      </c>
      <c r="I103" s="110"/>
      <c r="J103" s="124" t="s">
        <v>154</v>
      </c>
      <c r="K103" s="112"/>
      <c r="L103" s="40"/>
      <c r="M103" s="250" t="s">
        <v>18</v>
      </c>
      <c r="N103" s="251" t="s">
        <v>260</v>
      </c>
      <c r="O103" s="47"/>
      <c r="P103" s="244"/>
      <c r="R103" s="38"/>
      <c r="S103" s="245" t="s">
        <v>18</v>
      </c>
      <c r="T103" s="253" t="s">
        <v>512</v>
      </c>
      <c r="U103" s="110"/>
      <c r="V103" s="124" t="s">
        <v>154</v>
      </c>
      <c r="W103" s="112"/>
    </row>
    <row r="104" spans="1:23" s="41" customFormat="1" ht="12.75" customHeight="1">
      <c r="A104" s="257"/>
      <c r="B104" s="47"/>
      <c r="C104" s="245"/>
      <c r="D104" s="244"/>
      <c r="E104" s="245" t="s">
        <v>14</v>
      </c>
      <c r="F104" s="249" t="s">
        <v>186</v>
      </c>
      <c r="G104" s="38"/>
      <c r="H104" s="258"/>
      <c r="I104" s="128" t="s">
        <v>23</v>
      </c>
      <c r="J104" s="129" t="s">
        <v>2047</v>
      </c>
      <c r="K104" s="112"/>
      <c r="L104" s="40"/>
      <c r="M104" s="257"/>
      <c r="N104" s="47"/>
      <c r="O104" s="245"/>
      <c r="P104" s="244"/>
      <c r="Q104" s="245" t="s">
        <v>14</v>
      </c>
      <c r="R104" s="37" t="s">
        <v>1566</v>
      </c>
      <c r="S104" s="38"/>
      <c r="T104" s="258"/>
      <c r="U104" s="128" t="s">
        <v>23</v>
      </c>
      <c r="V104" s="129" t="s">
        <v>2048</v>
      </c>
      <c r="W104" s="112"/>
    </row>
    <row r="105" spans="1:23" s="41" customFormat="1" ht="12.75" customHeight="1">
      <c r="A105" s="243"/>
      <c r="B105" s="130" t="s">
        <v>25</v>
      </c>
      <c r="C105" s="35"/>
      <c r="D105" s="244"/>
      <c r="E105" s="247" t="s">
        <v>15</v>
      </c>
      <c r="F105" s="37" t="s">
        <v>1027</v>
      </c>
      <c r="G105" s="38"/>
      <c r="H105" s="44"/>
      <c r="I105" s="128" t="s">
        <v>27</v>
      </c>
      <c r="J105" s="131" t="s">
        <v>2047</v>
      </c>
      <c r="K105" s="112"/>
      <c r="L105" s="40"/>
      <c r="M105" s="243"/>
      <c r="N105" s="130" t="s">
        <v>25</v>
      </c>
      <c r="O105" s="35"/>
      <c r="P105" s="244"/>
      <c r="Q105" s="247" t="s">
        <v>15</v>
      </c>
      <c r="R105" s="37" t="s">
        <v>629</v>
      </c>
      <c r="S105" s="38"/>
      <c r="T105" s="44"/>
      <c r="U105" s="128" t="s">
        <v>27</v>
      </c>
      <c r="V105" s="131" t="s">
        <v>2048</v>
      </c>
      <c r="W105" s="112"/>
    </row>
    <row r="106" spans="1:23" s="41" customFormat="1" ht="12.75" customHeight="1">
      <c r="A106" s="243"/>
      <c r="B106" s="130" t="s">
        <v>1778</v>
      </c>
      <c r="C106" s="35"/>
      <c r="D106" s="244"/>
      <c r="E106" s="247" t="s">
        <v>16</v>
      </c>
      <c r="F106" s="249" t="s">
        <v>1935</v>
      </c>
      <c r="G106" s="248"/>
      <c r="H106" s="44"/>
      <c r="I106" s="128" t="s">
        <v>30</v>
      </c>
      <c r="J106" s="131" t="s">
        <v>2049</v>
      </c>
      <c r="K106" s="112"/>
      <c r="L106" s="40"/>
      <c r="M106" s="243"/>
      <c r="N106" s="130" t="s">
        <v>2050</v>
      </c>
      <c r="O106" s="35"/>
      <c r="P106" s="244"/>
      <c r="Q106" s="247" t="s">
        <v>16</v>
      </c>
      <c r="R106" s="37" t="s">
        <v>1743</v>
      </c>
      <c r="S106" s="248"/>
      <c r="T106" s="44"/>
      <c r="U106" s="128" t="s">
        <v>30</v>
      </c>
      <c r="V106" s="131" t="s">
        <v>2051</v>
      </c>
      <c r="W106" s="112"/>
    </row>
    <row r="107" spans="1:23" s="41" customFormat="1" ht="12.75" customHeight="1">
      <c r="A107" s="259"/>
      <c r="B107" s="45"/>
      <c r="C107" s="45"/>
      <c r="D107" s="244"/>
      <c r="E107" s="245" t="s">
        <v>18</v>
      </c>
      <c r="F107" s="251" t="s">
        <v>2052</v>
      </c>
      <c r="G107" s="45"/>
      <c r="H107" s="45"/>
      <c r="I107" s="134" t="s">
        <v>31</v>
      </c>
      <c r="J107" s="131" t="s">
        <v>2053</v>
      </c>
      <c r="K107" s="135"/>
      <c r="L107" s="48"/>
      <c r="M107" s="259"/>
      <c r="N107" s="45"/>
      <c r="O107" s="45"/>
      <c r="P107" s="244"/>
      <c r="Q107" s="245" t="s">
        <v>18</v>
      </c>
      <c r="R107" s="251" t="s">
        <v>2054</v>
      </c>
      <c r="S107" s="45"/>
      <c r="T107" s="45"/>
      <c r="U107" s="134" t="s">
        <v>31</v>
      </c>
      <c r="V107" s="131" t="s">
        <v>2051</v>
      </c>
      <c r="W107" s="135"/>
    </row>
    <row r="108" spans="1:23" ht="4.5" customHeight="1">
      <c r="A108" s="260"/>
      <c r="B108" s="261"/>
      <c r="C108" s="262"/>
      <c r="D108" s="263"/>
      <c r="E108" s="264"/>
      <c r="F108" s="265"/>
      <c r="G108" s="266"/>
      <c r="H108" s="266"/>
      <c r="I108" s="262"/>
      <c r="J108" s="261"/>
      <c r="K108" s="267"/>
      <c r="M108" s="260"/>
      <c r="N108" s="261"/>
      <c r="O108" s="262"/>
      <c r="P108" s="263"/>
      <c r="Q108" s="264"/>
      <c r="R108" s="265"/>
      <c r="S108" s="266"/>
      <c r="T108" s="266"/>
      <c r="U108" s="262"/>
      <c r="V108" s="261"/>
      <c r="W108" s="267"/>
    </row>
    <row r="109" spans="1:23" ht="12.75" customHeight="1">
      <c r="A109" s="146"/>
      <c r="B109" s="146" t="s">
        <v>32</v>
      </c>
      <c r="C109" s="147"/>
      <c r="D109" s="148" t="s">
        <v>33</v>
      </c>
      <c r="E109" s="148" t="s">
        <v>34</v>
      </c>
      <c r="F109" s="148" t="s">
        <v>35</v>
      </c>
      <c r="G109" s="149" t="s">
        <v>36</v>
      </c>
      <c r="H109" s="150"/>
      <c r="I109" s="147" t="s">
        <v>37</v>
      </c>
      <c r="J109" s="148" t="s">
        <v>32</v>
      </c>
      <c r="K109" s="146" t="s">
        <v>38</v>
      </c>
      <c r="L109" s="28">
        <v>150</v>
      </c>
      <c r="M109" s="146"/>
      <c r="N109" s="146" t="s">
        <v>32</v>
      </c>
      <c r="O109" s="147"/>
      <c r="P109" s="148" t="s">
        <v>33</v>
      </c>
      <c r="Q109" s="148" t="s">
        <v>34</v>
      </c>
      <c r="R109" s="148" t="s">
        <v>35</v>
      </c>
      <c r="S109" s="149" t="s">
        <v>36</v>
      </c>
      <c r="T109" s="150"/>
      <c r="U109" s="147" t="s">
        <v>37</v>
      </c>
      <c r="V109" s="148" t="s">
        <v>32</v>
      </c>
      <c r="W109" s="146" t="s">
        <v>38</v>
      </c>
    </row>
    <row r="110" spans="1:23" ht="12.75">
      <c r="A110" s="152" t="s">
        <v>38</v>
      </c>
      <c r="B110" s="213" t="s">
        <v>39</v>
      </c>
      <c r="C110" s="214" t="s">
        <v>40</v>
      </c>
      <c r="D110" s="215" t="s">
        <v>41</v>
      </c>
      <c r="E110" s="215" t="s">
        <v>42</v>
      </c>
      <c r="F110" s="215"/>
      <c r="G110" s="155" t="s">
        <v>40</v>
      </c>
      <c r="H110" s="155" t="s">
        <v>37</v>
      </c>
      <c r="I110" s="153"/>
      <c r="J110" s="152" t="s">
        <v>39</v>
      </c>
      <c r="K110" s="152"/>
      <c r="L110" s="28">
        <v>150</v>
      </c>
      <c r="M110" s="152" t="s">
        <v>38</v>
      </c>
      <c r="N110" s="213" t="s">
        <v>39</v>
      </c>
      <c r="O110" s="214" t="s">
        <v>40</v>
      </c>
      <c r="P110" s="215" t="s">
        <v>41</v>
      </c>
      <c r="Q110" s="215" t="s">
        <v>42</v>
      </c>
      <c r="R110" s="215"/>
      <c r="S110" s="155" t="s">
        <v>40</v>
      </c>
      <c r="T110" s="155" t="s">
        <v>37</v>
      </c>
      <c r="U110" s="153"/>
      <c r="V110" s="152" t="s">
        <v>39</v>
      </c>
      <c r="W110" s="152"/>
    </row>
    <row r="111" spans="1:23" ht="16.5" customHeight="1">
      <c r="A111" s="157">
        <v>10.5</v>
      </c>
      <c r="B111" s="158">
        <v>6</v>
      </c>
      <c r="C111" s="159">
        <v>5</v>
      </c>
      <c r="D111" s="216" t="s">
        <v>43</v>
      </c>
      <c r="E111" s="161" t="s">
        <v>31</v>
      </c>
      <c r="F111" s="162">
        <v>12</v>
      </c>
      <c r="G111" s="163"/>
      <c r="H111" s="163">
        <v>690</v>
      </c>
      <c r="I111" s="164">
        <v>6</v>
      </c>
      <c r="J111" s="165">
        <v>0</v>
      </c>
      <c r="K111" s="166">
        <v>-10.5</v>
      </c>
      <c r="L111" s="28"/>
      <c r="M111" s="157">
        <v>1.75</v>
      </c>
      <c r="N111" s="158">
        <v>6</v>
      </c>
      <c r="O111" s="159">
        <v>8</v>
      </c>
      <c r="P111" s="216" t="s">
        <v>60</v>
      </c>
      <c r="Q111" s="161" t="s">
        <v>23</v>
      </c>
      <c r="R111" s="162">
        <v>9</v>
      </c>
      <c r="S111" s="163">
        <v>140</v>
      </c>
      <c r="T111" s="163"/>
      <c r="U111" s="164">
        <v>7</v>
      </c>
      <c r="V111" s="165">
        <v>0</v>
      </c>
      <c r="W111" s="166">
        <v>-1.75</v>
      </c>
    </row>
    <row r="112" spans="1:23" ht="16.5" customHeight="1">
      <c r="A112" s="157">
        <v>-1.5</v>
      </c>
      <c r="B112" s="158">
        <v>2</v>
      </c>
      <c r="C112" s="159">
        <v>4</v>
      </c>
      <c r="D112" s="216" t="s">
        <v>205</v>
      </c>
      <c r="E112" s="161" t="s">
        <v>30</v>
      </c>
      <c r="F112" s="162">
        <v>12</v>
      </c>
      <c r="G112" s="163"/>
      <c r="H112" s="163">
        <v>1370</v>
      </c>
      <c r="I112" s="164">
        <v>8</v>
      </c>
      <c r="J112" s="165">
        <v>4</v>
      </c>
      <c r="K112" s="166">
        <v>1.5</v>
      </c>
      <c r="L112" s="28"/>
      <c r="M112" s="157">
        <v>-0.25</v>
      </c>
      <c r="N112" s="158">
        <v>2</v>
      </c>
      <c r="O112" s="159">
        <v>3</v>
      </c>
      <c r="P112" s="216" t="s">
        <v>538</v>
      </c>
      <c r="Q112" s="161" t="s">
        <v>27</v>
      </c>
      <c r="R112" s="162">
        <v>8</v>
      </c>
      <c r="S112" s="163">
        <v>90</v>
      </c>
      <c r="T112" s="163"/>
      <c r="U112" s="164">
        <v>6</v>
      </c>
      <c r="V112" s="165">
        <v>4</v>
      </c>
      <c r="W112" s="166">
        <v>0.25</v>
      </c>
    </row>
    <row r="113" spans="1:23" ht="16.5" customHeight="1">
      <c r="A113" s="157">
        <v>-1.5</v>
      </c>
      <c r="B113" s="158">
        <v>2</v>
      </c>
      <c r="C113" s="159">
        <v>2</v>
      </c>
      <c r="D113" s="216" t="s">
        <v>205</v>
      </c>
      <c r="E113" s="161" t="s">
        <v>30</v>
      </c>
      <c r="F113" s="162">
        <v>12</v>
      </c>
      <c r="G113" s="163"/>
      <c r="H113" s="163">
        <v>1370</v>
      </c>
      <c r="I113" s="164">
        <v>3</v>
      </c>
      <c r="J113" s="165">
        <v>4</v>
      </c>
      <c r="K113" s="166">
        <v>1.5</v>
      </c>
      <c r="L113" s="28"/>
      <c r="M113" s="157">
        <v>-0.25</v>
      </c>
      <c r="N113" s="158">
        <v>2</v>
      </c>
      <c r="O113" s="159">
        <v>5</v>
      </c>
      <c r="P113" s="216" t="s">
        <v>538</v>
      </c>
      <c r="Q113" s="161" t="s">
        <v>27</v>
      </c>
      <c r="R113" s="162">
        <v>8</v>
      </c>
      <c r="S113" s="163">
        <v>90</v>
      </c>
      <c r="T113" s="163"/>
      <c r="U113" s="164">
        <v>2</v>
      </c>
      <c r="V113" s="165">
        <v>4</v>
      </c>
      <c r="W113" s="166">
        <v>0.25</v>
      </c>
    </row>
    <row r="114" spans="1:23" ht="16.5" customHeight="1">
      <c r="A114" s="157">
        <v>-1.5</v>
      </c>
      <c r="B114" s="158">
        <v>2</v>
      </c>
      <c r="C114" s="159">
        <v>7</v>
      </c>
      <c r="D114" s="216" t="s">
        <v>205</v>
      </c>
      <c r="E114" s="161" t="s">
        <v>30</v>
      </c>
      <c r="F114" s="162">
        <v>12</v>
      </c>
      <c r="G114" s="163"/>
      <c r="H114" s="163">
        <v>1370</v>
      </c>
      <c r="I114" s="164">
        <v>1</v>
      </c>
      <c r="J114" s="165">
        <v>4</v>
      </c>
      <c r="K114" s="166">
        <v>1.5</v>
      </c>
      <c r="L114" s="28"/>
      <c r="M114" s="157">
        <v>-0.25</v>
      </c>
      <c r="N114" s="158">
        <v>2</v>
      </c>
      <c r="O114" s="159">
        <v>1</v>
      </c>
      <c r="P114" s="224" t="s">
        <v>69</v>
      </c>
      <c r="Q114" s="161" t="s">
        <v>27</v>
      </c>
      <c r="R114" s="162">
        <v>7</v>
      </c>
      <c r="S114" s="163">
        <v>90</v>
      </c>
      <c r="T114" s="163"/>
      <c r="U114" s="164">
        <v>4</v>
      </c>
      <c r="V114" s="165">
        <v>4</v>
      </c>
      <c r="W114" s="166">
        <v>0.25</v>
      </c>
    </row>
    <row r="115" spans="1:23" s="41" customFormat="1" ht="30" customHeight="1">
      <c r="A115" s="29"/>
      <c r="B115" s="29"/>
      <c r="C115" s="56"/>
      <c r="D115" s="29"/>
      <c r="E115" s="29"/>
      <c r="F115" s="29"/>
      <c r="G115" s="29"/>
      <c r="H115" s="29"/>
      <c r="I115" s="56"/>
      <c r="J115" s="29"/>
      <c r="K115" s="29"/>
      <c r="L115" s="54"/>
      <c r="M115" s="29"/>
      <c r="N115" s="29"/>
      <c r="O115" s="56"/>
      <c r="P115" s="29"/>
      <c r="Q115" s="29"/>
      <c r="R115" s="29"/>
      <c r="S115" s="29"/>
      <c r="T115" s="29"/>
      <c r="U115" s="56"/>
      <c r="V115" s="29"/>
      <c r="W115" s="29"/>
    </row>
    <row r="116" spans="1:23" s="41" customFormat="1" ht="15">
      <c r="A116" s="20"/>
      <c r="B116" s="21" t="s">
        <v>5</v>
      </c>
      <c r="C116" s="22"/>
      <c r="D116" s="21"/>
      <c r="E116" s="23" t="s">
        <v>81</v>
      </c>
      <c r="F116" s="24"/>
      <c r="G116" s="25" t="s">
        <v>7</v>
      </c>
      <c r="H116" s="25"/>
      <c r="I116" s="26" t="s">
        <v>46</v>
      </c>
      <c r="J116" s="26"/>
      <c r="K116" s="27"/>
      <c r="L116" s="28">
        <v>150</v>
      </c>
      <c r="M116" s="20"/>
      <c r="N116" s="21" t="s">
        <v>5</v>
      </c>
      <c r="O116" s="22"/>
      <c r="P116" s="21"/>
      <c r="Q116" s="23" t="s">
        <v>82</v>
      </c>
      <c r="R116" s="24"/>
      <c r="S116" s="25" t="s">
        <v>7</v>
      </c>
      <c r="T116" s="25"/>
      <c r="U116" s="26" t="s">
        <v>48</v>
      </c>
      <c r="V116" s="26"/>
      <c r="W116" s="27"/>
    </row>
    <row r="117" spans="1:23" s="41" customFormat="1" ht="12.75">
      <c r="A117" s="30"/>
      <c r="B117" s="30"/>
      <c r="C117" s="31"/>
      <c r="D117" s="32"/>
      <c r="E117" s="32"/>
      <c r="F117" s="32"/>
      <c r="G117" s="33" t="s">
        <v>11</v>
      </c>
      <c r="H117" s="33"/>
      <c r="I117" s="26" t="s">
        <v>12</v>
      </c>
      <c r="J117" s="26"/>
      <c r="K117" s="27"/>
      <c r="L117" s="28">
        <v>150</v>
      </c>
      <c r="M117" s="30"/>
      <c r="N117" s="30"/>
      <c r="O117" s="31"/>
      <c r="P117" s="32"/>
      <c r="Q117" s="32"/>
      <c r="R117" s="32"/>
      <c r="S117" s="33" t="s">
        <v>11</v>
      </c>
      <c r="T117" s="33"/>
      <c r="U117" s="26" t="s">
        <v>13</v>
      </c>
      <c r="V117" s="26"/>
      <c r="W117" s="27"/>
    </row>
    <row r="118" spans="1:23" s="41" customFormat="1" ht="4.5" customHeight="1">
      <c r="A118" s="235"/>
      <c r="B118" s="236"/>
      <c r="C118" s="237"/>
      <c r="D118" s="238"/>
      <c r="E118" s="239"/>
      <c r="F118" s="240"/>
      <c r="G118" s="241"/>
      <c r="H118" s="241"/>
      <c r="I118" s="237"/>
      <c r="J118" s="236"/>
      <c r="K118" s="242"/>
      <c r="L118" s="28"/>
      <c r="M118" s="235"/>
      <c r="N118" s="236"/>
      <c r="O118" s="237"/>
      <c r="P118" s="238"/>
      <c r="Q118" s="239"/>
      <c r="R118" s="240"/>
      <c r="S118" s="241"/>
      <c r="T118" s="241"/>
      <c r="U118" s="237"/>
      <c r="V118" s="236"/>
      <c r="W118" s="242"/>
    </row>
    <row r="119" spans="1:23" s="41" customFormat="1" ht="12.75" customHeight="1">
      <c r="A119" s="243"/>
      <c r="B119" s="34"/>
      <c r="C119" s="35"/>
      <c r="D119" s="244"/>
      <c r="E119" s="245" t="s">
        <v>14</v>
      </c>
      <c r="F119" s="37" t="s">
        <v>1980</v>
      </c>
      <c r="G119" s="38"/>
      <c r="H119" s="44"/>
      <c r="I119" s="44"/>
      <c r="J119" s="34"/>
      <c r="K119" s="246"/>
      <c r="L119" s="40"/>
      <c r="M119" s="243"/>
      <c r="N119" s="34"/>
      <c r="O119" s="35"/>
      <c r="P119" s="244"/>
      <c r="Q119" s="245" t="s">
        <v>14</v>
      </c>
      <c r="R119" s="37" t="s">
        <v>1240</v>
      </c>
      <c r="S119" s="38"/>
      <c r="T119" s="44"/>
      <c r="U119" s="44"/>
      <c r="V119" s="34"/>
      <c r="W119" s="246"/>
    </row>
    <row r="120" spans="1:23" s="41" customFormat="1" ht="12.75" customHeight="1">
      <c r="A120" s="243"/>
      <c r="B120" s="34"/>
      <c r="C120" s="35"/>
      <c r="D120" s="244"/>
      <c r="E120" s="247" t="s">
        <v>15</v>
      </c>
      <c r="F120" s="37" t="s">
        <v>1084</v>
      </c>
      <c r="G120" s="248"/>
      <c r="H120" s="44"/>
      <c r="I120" s="44"/>
      <c r="J120" s="34"/>
      <c r="K120" s="246"/>
      <c r="L120" s="40"/>
      <c r="M120" s="243"/>
      <c r="N120" s="34"/>
      <c r="O120" s="35"/>
      <c r="P120" s="244"/>
      <c r="Q120" s="247" t="s">
        <v>15</v>
      </c>
      <c r="R120" s="37" t="s">
        <v>1539</v>
      </c>
      <c r="S120" s="248"/>
      <c r="T120" s="44"/>
      <c r="U120" s="44"/>
      <c r="V120" s="34"/>
      <c r="W120" s="246"/>
    </row>
    <row r="121" spans="1:23" s="41" customFormat="1" ht="12.75" customHeight="1">
      <c r="A121" s="243"/>
      <c r="B121" s="34"/>
      <c r="C121" s="35"/>
      <c r="D121" s="244"/>
      <c r="E121" s="247" t="s">
        <v>16</v>
      </c>
      <c r="F121" s="37" t="s">
        <v>1566</v>
      </c>
      <c r="G121" s="38"/>
      <c r="H121" s="44"/>
      <c r="I121" s="44"/>
      <c r="J121" s="34"/>
      <c r="K121" s="246"/>
      <c r="L121" s="40"/>
      <c r="M121" s="243"/>
      <c r="N121" s="34"/>
      <c r="O121" s="35"/>
      <c r="P121" s="244"/>
      <c r="Q121" s="247" t="s">
        <v>16</v>
      </c>
      <c r="R121" s="37" t="s">
        <v>576</v>
      </c>
      <c r="S121" s="38"/>
      <c r="T121" s="44"/>
      <c r="U121" s="44"/>
      <c r="V121" s="34"/>
      <c r="W121" s="246"/>
    </row>
    <row r="122" spans="1:23" s="41" customFormat="1" ht="12.75" customHeight="1">
      <c r="A122" s="243"/>
      <c r="B122" s="34"/>
      <c r="C122" s="35"/>
      <c r="D122" s="244"/>
      <c r="E122" s="245" t="s">
        <v>18</v>
      </c>
      <c r="F122" s="37" t="s">
        <v>921</v>
      </c>
      <c r="G122" s="38"/>
      <c r="H122" s="44"/>
      <c r="I122" s="44"/>
      <c r="J122" s="34"/>
      <c r="K122" s="246"/>
      <c r="L122" s="40"/>
      <c r="M122" s="243"/>
      <c r="N122" s="34"/>
      <c r="O122" s="35"/>
      <c r="P122" s="244"/>
      <c r="Q122" s="245" t="s">
        <v>18</v>
      </c>
      <c r="R122" s="37" t="s">
        <v>181</v>
      </c>
      <c r="S122" s="38"/>
      <c r="T122" s="44"/>
      <c r="U122" s="44"/>
      <c r="V122" s="34"/>
      <c r="W122" s="246"/>
    </row>
    <row r="123" spans="1:23" s="41" customFormat="1" ht="12.75" customHeight="1">
      <c r="A123" s="250" t="s">
        <v>14</v>
      </c>
      <c r="B123" s="251" t="s">
        <v>2027</v>
      </c>
      <c r="C123" s="35"/>
      <c r="D123" s="244"/>
      <c r="F123" s="38"/>
      <c r="G123" s="245" t="s">
        <v>14</v>
      </c>
      <c r="H123" s="253" t="s">
        <v>91</v>
      </c>
      <c r="I123" s="38"/>
      <c r="J123" s="248"/>
      <c r="K123" s="246"/>
      <c r="L123" s="40"/>
      <c r="M123" s="250" t="s">
        <v>14</v>
      </c>
      <c r="N123" s="251" t="s">
        <v>1378</v>
      </c>
      <c r="O123" s="35"/>
      <c r="P123" s="244"/>
      <c r="R123" s="38"/>
      <c r="S123" s="245" t="s">
        <v>14</v>
      </c>
      <c r="T123" s="253" t="s">
        <v>2055</v>
      </c>
      <c r="U123" s="38"/>
      <c r="V123" s="248"/>
      <c r="W123" s="246"/>
    </row>
    <row r="124" spans="1:23" s="41" customFormat="1" ht="12.75" customHeight="1">
      <c r="A124" s="254" t="s">
        <v>15</v>
      </c>
      <c r="B124" s="256" t="s">
        <v>539</v>
      </c>
      <c r="C124" s="47"/>
      <c r="D124" s="244"/>
      <c r="F124" s="255"/>
      <c r="G124" s="247" t="s">
        <v>15</v>
      </c>
      <c r="H124" s="253" t="s">
        <v>512</v>
      </c>
      <c r="I124" s="38"/>
      <c r="J124" s="248"/>
      <c r="K124" s="246"/>
      <c r="L124" s="40"/>
      <c r="M124" s="254" t="s">
        <v>15</v>
      </c>
      <c r="N124" s="256" t="s">
        <v>1721</v>
      </c>
      <c r="O124" s="47"/>
      <c r="P124" s="244"/>
      <c r="R124" s="255"/>
      <c r="S124" s="247" t="s">
        <v>15</v>
      </c>
      <c r="T124" s="253" t="s">
        <v>789</v>
      </c>
      <c r="U124" s="38"/>
      <c r="V124" s="248"/>
      <c r="W124" s="246"/>
    </row>
    <row r="125" spans="1:23" s="41" customFormat="1" ht="12.75" customHeight="1">
      <c r="A125" s="254" t="s">
        <v>16</v>
      </c>
      <c r="B125" s="251" t="s">
        <v>1308</v>
      </c>
      <c r="C125" s="35"/>
      <c r="D125" s="244"/>
      <c r="F125" s="255"/>
      <c r="G125" s="247" t="s">
        <v>16</v>
      </c>
      <c r="H125" s="253" t="s">
        <v>2056</v>
      </c>
      <c r="I125" s="38"/>
      <c r="J125" s="38"/>
      <c r="K125" s="246"/>
      <c r="L125" s="40"/>
      <c r="M125" s="254" t="s">
        <v>16</v>
      </c>
      <c r="N125" s="251" t="s">
        <v>2057</v>
      </c>
      <c r="O125" s="35"/>
      <c r="P125" s="244"/>
      <c r="R125" s="255"/>
      <c r="S125" s="247" t="s">
        <v>16</v>
      </c>
      <c r="T125" s="253" t="s">
        <v>1441</v>
      </c>
      <c r="U125" s="38"/>
      <c r="V125" s="38"/>
      <c r="W125" s="246"/>
    </row>
    <row r="126" spans="1:23" s="41" customFormat="1" ht="12.75" customHeight="1">
      <c r="A126" s="250" t="s">
        <v>18</v>
      </c>
      <c r="B126" s="251" t="s">
        <v>98</v>
      </c>
      <c r="C126" s="47"/>
      <c r="D126" s="244"/>
      <c r="F126" s="38"/>
      <c r="G126" s="245" t="s">
        <v>18</v>
      </c>
      <c r="H126" s="252" t="s">
        <v>1126</v>
      </c>
      <c r="I126" s="110"/>
      <c r="J126" s="124" t="s">
        <v>154</v>
      </c>
      <c r="K126" s="112"/>
      <c r="L126" s="40"/>
      <c r="M126" s="250" t="s">
        <v>18</v>
      </c>
      <c r="N126" s="251" t="s">
        <v>411</v>
      </c>
      <c r="O126" s="47"/>
      <c r="P126" s="244"/>
      <c r="R126" s="38"/>
      <c r="S126" s="245" t="s">
        <v>18</v>
      </c>
      <c r="T126" s="253" t="s">
        <v>58</v>
      </c>
      <c r="U126" s="110"/>
      <c r="V126" s="124" t="s">
        <v>154</v>
      </c>
      <c r="W126" s="112"/>
    </row>
    <row r="127" spans="1:23" s="41" customFormat="1" ht="12.75" customHeight="1">
      <c r="A127" s="257"/>
      <c r="B127" s="47"/>
      <c r="C127" s="245"/>
      <c r="D127" s="244"/>
      <c r="E127" s="245" t="s">
        <v>14</v>
      </c>
      <c r="F127" s="37" t="s">
        <v>1287</v>
      </c>
      <c r="G127" s="38"/>
      <c r="H127" s="258"/>
      <c r="I127" s="128" t="s">
        <v>23</v>
      </c>
      <c r="J127" s="129" t="s">
        <v>2058</v>
      </c>
      <c r="K127" s="112"/>
      <c r="L127" s="40"/>
      <c r="M127" s="257"/>
      <c r="N127" s="47"/>
      <c r="O127" s="245"/>
      <c r="P127" s="244"/>
      <c r="Q127" s="245" t="s">
        <v>14</v>
      </c>
      <c r="R127" s="249" t="s">
        <v>412</v>
      </c>
      <c r="S127" s="38"/>
      <c r="T127" s="258"/>
      <c r="U127" s="128" t="s">
        <v>23</v>
      </c>
      <c r="V127" s="129" t="s">
        <v>2059</v>
      </c>
      <c r="W127" s="112"/>
    </row>
    <row r="128" spans="1:23" s="41" customFormat="1" ht="12.75" customHeight="1">
      <c r="A128" s="243"/>
      <c r="B128" s="130" t="s">
        <v>25</v>
      </c>
      <c r="C128" s="35"/>
      <c r="D128" s="244"/>
      <c r="E128" s="247" t="s">
        <v>15</v>
      </c>
      <c r="F128" s="37" t="s">
        <v>1631</v>
      </c>
      <c r="G128" s="38"/>
      <c r="H128" s="44"/>
      <c r="I128" s="128" t="s">
        <v>27</v>
      </c>
      <c r="J128" s="131" t="s">
        <v>2058</v>
      </c>
      <c r="K128" s="112"/>
      <c r="L128" s="40"/>
      <c r="M128" s="243"/>
      <c r="N128" s="130" t="s">
        <v>25</v>
      </c>
      <c r="O128" s="35"/>
      <c r="P128" s="244"/>
      <c r="Q128" s="247" t="s">
        <v>15</v>
      </c>
      <c r="R128" s="37" t="s">
        <v>746</v>
      </c>
      <c r="S128" s="38"/>
      <c r="T128" s="44"/>
      <c r="U128" s="128" t="s">
        <v>27</v>
      </c>
      <c r="V128" s="131" t="s">
        <v>2059</v>
      </c>
      <c r="W128" s="112"/>
    </row>
    <row r="129" spans="1:23" s="41" customFormat="1" ht="12.75" customHeight="1">
      <c r="A129" s="243"/>
      <c r="B129" s="130" t="s">
        <v>2060</v>
      </c>
      <c r="C129" s="35"/>
      <c r="D129" s="244"/>
      <c r="E129" s="247" t="s">
        <v>16</v>
      </c>
      <c r="F129" s="37" t="s">
        <v>460</v>
      </c>
      <c r="G129" s="248"/>
      <c r="H129" s="44"/>
      <c r="I129" s="128" t="s">
        <v>30</v>
      </c>
      <c r="J129" s="131" t="s">
        <v>2061</v>
      </c>
      <c r="K129" s="112"/>
      <c r="L129" s="40"/>
      <c r="M129" s="243"/>
      <c r="N129" s="130" t="s">
        <v>2062</v>
      </c>
      <c r="O129" s="35"/>
      <c r="P129" s="244"/>
      <c r="Q129" s="247" t="s">
        <v>16</v>
      </c>
      <c r="R129" s="37" t="s">
        <v>225</v>
      </c>
      <c r="S129" s="248"/>
      <c r="T129" s="44"/>
      <c r="U129" s="128" t="s">
        <v>30</v>
      </c>
      <c r="V129" s="131" t="s">
        <v>2063</v>
      </c>
      <c r="W129" s="112"/>
    </row>
    <row r="130" spans="1:23" s="41" customFormat="1" ht="12.75" customHeight="1">
      <c r="A130" s="259"/>
      <c r="B130" s="45"/>
      <c r="C130" s="45"/>
      <c r="D130" s="244"/>
      <c r="E130" s="245" t="s">
        <v>18</v>
      </c>
      <c r="F130" s="251" t="s">
        <v>2064</v>
      </c>
      <c r="G130" s="45"/>
      <c r="H130" s="45"/>
      <c r="I130" s="134" t="s">
        <v>31</v>
      </c>
      <c r="J130" s="131" t="s">
        <v>2061</v>
      </c>
      <c r="K130" s="135"/>
      <c r="L130" s="48"/>
      <c r="M130" s="259"/>
      <c r="N130" s="45"/>
      <c r="O130" s="45"/>
      <c r="P130" s="244"/>
      <c r="Q130" s="245" t="s">
        <v>18</v>
      </c>
      <c r="R130" s="256" t="s">
        <v>2065</v>
      </c>
      <c r="S130" s="45"/>
      <c r="T130" s="45"/>
      <c r="U130" s="134" t="s">
        <v>31</v>
      </c>
      <c r="V130" s="131" t="s">
        <v>2063</v>
      </c>
      <c r="W130" s="135"/>
    </row>
    <row r="131" spans="1:23" ht="4.5" customHeight="1">
      <c r="A131" s="260"/>
      <c r="B131" s="261"/>
      <c r="C131" s="262"/>
      <c r="D131" s="263"/>
      <c r="E131" s="264"/>
      <c r="F131" s="265"/>
      <c r="G131" s="266"/>
      <c r="H131" s="266"/>
      <c r="I131" s="262"/>
      <c r="J131" s="261"/>
      <c r="K131" s="267"/>
      <c r="M131" s="260"/>
      <c r="N131" s="261"/>
      <c r="O131" s="262"/>
      <c r="P131" s="263"/>
      <c r="Q131" s="264"/>
      <c r="R131" s="265"/>
      <c r="S131" s="266"/>
      <c r="T131" s="266"/>
      <c r="U131" s="262"/>
      <c r="V131" s="261"/>
      <c r="W131" s="267"/>
    </row>
    <row r="132" spans="1:23" ht="12.75" customHeight="1">
      <c r="A132" s="146"/>
      <c r="B132" s="146" t="s">
        <v>32</v>
      </c>
      <c r="C132" s="147"/>
      <c r="D132" s="148" t="s">
        <v>33</v>
      </c>
      <c r="E132" s="148" t="s">
        <v>34</v>
      </c>
      <c r="F132" s="148" t="s">
        <v>35</v>
      </c>
      <c r="G132" s="149" t="s">
        <v>36</v>
      </c>
      <c r="H132" s="150"/>
      <c r="I132" s="147" t="s">
        <v>37</v>
      </c>
      <c r="J132" s="148" t="s">
        <v>32</v>
      </c>
      <c r="K132" s="146" t="s">
        <v>38</v>
      </c>
      <c r="L132" s="28">
        <v>150</v>
      </c>
      <c r="M132" s="146"/>
      <c r="N132" s="146" t="s">
        <v>32</v>
      </c>
      <c r="O132" s="147"/>
      <c r="P132" s="148" t="s">
        <v>33</v>
      </c>
      <c r="Q132" s="148" t="s">
        <v>34</v>
      </c>
      <c r="R132" s="148" t="s">
        <v>35</v>
      </c>
      <c r="S132" s="149" t="s">
        <v>36</v>
      </c>
      <c r="T132" s="150"/>
      <c r="U132" s="147" t="s">
        <v>37</v>
      </c>
      <c r="V132" s="148" t="s">
        <v>32</v>
      </c>
      <c r="W132" s="146" t="s">
        <v>38</v>
      </c>
    </row>
    <row r="133" spans="1:23" ht="12.75">
      <c r="A133" s="152" t="s">
        <v>38</v>
      </c>
      <c r="B133" s="213" t="s">
        <v>39</v>
      </c>
      <c r="C133" s="214" t="s">
        <v>40</v>
      </c>
      <c r="D133" s="215" t="s">
        <v>41</v>
      </c>
      <c r="E133" s="215" t="s">
        <v>42</v>
      </c>
      <c r="F133" s="215"/>
      <c r="G133" s="155" t="s">
        <v>40</v>
      </c>
      <c r="H133" s="155" t="s">
        <v>37</v>
      </c>
      <c r="I133" s="153"/>
      <c r="J133" s="152" t="s">
        <v>39</v>
      </c>
      <c r="K133" s="152"/>
      <c r="L133" s="28">
        <v>150</v>
      </c>
      <c r="M133" s="152" t="s">
        <v>38</v>
      </c>
      <c r="N133" s="213" t="s">
        <v>39</v>
      </c>
      <c r="O133" s="214" t="s">
        <v>40</v>
      </c>
      <c r="P133" s="215" t="s">
        <v>41</v>
      </c>
      <c r="Q133" s="215" t="s">
        <v>42</v>
      </c>
      <c r="R133" s="215"/>
      <c r="S133" s="155" t="s">
        <v>40</v>
      </c>
      <c r="T133" s="155" t="s">
        <v>37</v>
      </c>
      <c r="U133" s="153"/>
      <c r="V133" s="152" t="s">
        <v>39</v>
      </c>
      <c r="W133" s="152"/>
    </row>
    <row r="134" spans="1:23" ht="16.5" customHeight="1">
      <c r="A134" s="157">
        <v>3</v>
      </c>
      <c r="B134" s="158">
        <v>5</v>
      </c>
      <c r="C134" s="159">
        <v>8</v>
      </c>
      <c r="D134" s="216" t="s">
        <v>43</v>
      </c>
      <c r="E134" s="161" t="s">
        <v>23</v>
      </c>
      <c r="F134" s="162">
        <v>9</v>
      </c>
      <c r="G134" s="163">
        <v>400</v>
      </c>
      <c r="H134" s="163"/>
      <c r="I134" s="164">
        <v>7</v>
      </c>
      <c r="J134" s="165">
        <v>1</v>
      </c>
      <c r="K134" s="166">
        <v>-3</v>
      </c>
      <c r="L134" s="28"/>
      <c r="M134" s="157">
        <v>-1</v>
      </c>
      <c r="N134" s="158">
        <v>3</v>
      </c>
      <c r="O134" s="159">
        <v>8</v>
      </c>
      <c r="P134" s="216" t="s">
        <v>207</v>
      </c>
      <c r="Q134" s="161" t="s">
        <v>31</v>
      </c>
      <c r="R134" s="162">
        <v>11</v>
      </c>
      <c r="S134" s="163"/>
      <c r="T134" s="163">
        <v>400</v>
      </c>
      <c r="U134" s="164">
        <v>7</v>
      </c>
      <c r="V134" s="165">
        <v>3</v>
      </c>
      <c r="W134" s="166">
        <v>1</v>
      </c>
    </row>
    <row r="135" spans="1:23" ht="16.5" customHeight="1">
      <c r="A135" s="157">
        <v>3</v>
      </c>
      <c r="B135" s="158">
        <v>5</v>
      </c>
      <c r="C135" s="159">
        <v>3</v>
      </c>
      <c r="D135" s="224" t="s">
        <v>43</v>
      </c>
      <c r="E135" s="161" t="s">
        <v>27</v>
      </c>
      <c r="F135" s="162">
        <v>9</v>
      </c>
      <c r="G135" s="163">
        <v>400</v>
      </c>
      <c r="H135" s="163"/>
      <c r="I135" s="164">
        <v>6</v>
      </c>
      <c r="J135" s="165">
        <v>1</v>
      </c>
      <c r="K135" s="166">
        <v>-3</v>
      </c>
      <c r="L135" s="28"/>
      <c r="M135" s="157">
        <v>-2.875</v>
      </c>
      <c r="N135" s="158">
        <v>0</v>
      </c>
      <c r="O135" s="159">
        <v>3</v>
      </c>
      <c r="P135" s="216" t="s">
        <v>59</v>
      </c>
      <c r="Q135" s="161" t="s">
        <v>31</v>
      </c>
      <c r="R135" s="162">
        <v>11</v>
      </c>
      <c r="S135" s="163"/>
      <c r="T135" s="163">
        <v>450</v>
      </c>
      <c r="U135" s="164">
        <v>6</v>
      </c>
      <c r="V135" s="165">
        <v>6</v>
      </c>
      <c r="W135" s="166">
        <v>2.875</v>
      </c>
    </row>
    <row r="136" spans="1:23" ht="16.5" customHeight="1">
      <c r="A136" s="157">
        <v>-3</v>
      </c>
      <c r="B136" s="158">
        <v>1</v>
      </c>
      <c r="C136" s="159">
        <v>5</v>
      </c>
      <c r="D136" s="216" t="s">
        <v>480</v>
      </c>
      <c r="E136" s="161" t="s">
        <v>27</v>
      </c>
      <c r="F136" s="162">
        <v>12</v>
      </c>
      <c r="G136" s="163">
        <v>170</v>
      </c>
      <c r="H136" s="163"/>
      <c r="I136" s="164">
        <v>2</v>
      </c>
      <c r="J136" s="165">
        <v>5</v>
      </c>
      <c r="K136" s="166">
        <v>3</v>
      </c>
      <c r="L136" s="28"/>
      <c r="M136" s="157">
        <v>-1</v>
      </c>
      <c r="N136" s="158">
        <v>3</v>
      </c>
      <c r="O136" s="159">
        <v>5</v>
      </c>
      <c r="P136" s="216" t="s">
        <v>207</v>
      </c>
      <c r="Q136" s="161" t="s">
        <v>30</v>
      </c>
      <c r="R136" s="162">
        <v>11</v>
      </c>
      <c r="S136" s="163"/>
      <c r="T136" s="163">
        <v>400</v>
      </c>
      <c r="U136" s="164">
        <v>2</v>
      </c>
      <c r="V136" s="165">
        <v>3</v>
      </c>
      <c r="W136" s="166">
        <v>1</v>
      </c>
    </row>
    <row r="137" spans="1:23" ht="16.5" customHeight="1">
      <c r="A137" s="157">
        <v>-3</v>
      </c>
      <c r="B137" s="158">
        <v>1</v>
      </c>
      <c r="C137" s="159">
        <v>1</v>
      </c>
      <c r="D137" s="216" t="s">
        <v>480</v>
      </c>
      <c r="E137" s="161" t="s">
        <v>27</v>
      </c>
      <c r="F137" s="162">
        <v>12</v>
      </c>
      <c r="G137" s="163">
        <v>170</v>
      </c>
      <c r="H137" s="163"/>
      <c r="I137" s="164">
        <v>4</v>
      </c>
      <c r="J137" s="165">
        <v>5</v>
      </c>
      <c r="K137" s="166">
        <v>3</v>
      </c>
      <c r="L137" s="28"/>
      <c r="M137" s="157">
        <v>8.875</v>
      </c>
      <c r="N137" s="158">
        <v>6</v>
      </c>
      <c r="O137" s="159">
        <v>1</v>
      </c>
      <c r="P137" s="224" t="s">
        <v>43</v>
      </c>
      <c r="Q137" s="161" t="s">
        <v>31</v>
      </c>
      <c r="R137" s="162">
        <v>8</v>
      </c>
      <c r="S137" s="163">
        <v>50</v>
      </c>
      <c r="T137" s="163"/>
      <c r="U137" s="164">
        <v>4</v>
      </c>
      <c r="V137" s="165">
        <v>0</v>
      </c>
      <c r="W137" s="166">
        <v>-8.875</v>
      </c>
    </row>
    <row r="138" spans="1:23" s="41" customFormat="1" ht="9.75" customHeight="1">
      <c r="A138" s="29"/>
      <c r="B138" s="29"/>
      <c r="C138" s="56"/>
      <c r="D138" s="29"/>
      <c r="E138" s="29"/>
      <c r="F138" s="29"/>
      <c r="G138" s="29"/>
      <c r="H138" s="29"/>
      <c r="I138" s="56"/>
      <c r="J138" s="29"/>
      <c r="K138" s="29"/>
      <c r="L138" s="54"/>
      <c r="M138" s="29"/>
      <c r="N138" s="29"/>
      <c r="O138" s="56"/>
      <c r="P138" s="29"/>
      <c r="Q138" s="29"/>
      <c r="R138" s="29"/>
      <c r="S138" s="29"/>
      <c r="T138" s="29"/>
      <c r="U138" s="56"/>
      <c r="V138" s="29"/>
      <c r="W138" s="29"/>
    </row>
    <row r="139" spans="1:23" s="41" customFormat="1" ht="15">
      <c r="A139" s="20"/>
      <c r="B139" s="21" t="s">
        <v>5</v>
      </c>
      <c r="C139" s="22"/>
      <c r="D139" s="21"/>
      <c r="E139" s="23" t="s">
        <v>89</v>
      </c>
      <c r="F139" s="24"/>
      <c r="G139" s="25" t="s">
        <v>7</v>
      </c>
      <c r="H139" s="25"/>
      <c r="I139" s="26" t="s">
        <v>8</v>
      </c>
      <c r="J139" s="26"/>
      <c r="K139" s="27"/>
      <c r="L139" s="28">
        <v>150</v>
      </c>
      <c r="M139" s="20"/>
      <c r="N139" s="21" t="s">
        <v>5</v>
      </c>
      <c r="O139" s="22"/>
      <c r="P139" s="21"/>
      <c r="Q139" s="23" t="s">
        <v>90</v>
      </c>
      <c r="R139" s="24"/>
      <c r="S139" s="25" t="s">
        <v>7</v>
      </c>
      <c r="T139" s="25"/>
      <c r="U139" s="26" t="s">
        <v>10</v>
      </c>
      <c r="V139" s="26"/>
      <c r="W139" s="27"/>
    </row>
    <row r="140" spans="1:23" s="41" customFormat="1" ht="12.75">
      <c r="A140" s="30"/>
      <c r="B140" s="30"/>
      <c r="C140" s="31"/>
      <c r="D140" s="32"/>
      <c r="E140" s="32"/>
      <c r="F140" s="32"/>
      <c r="G140" s="33" t="s">
        <v>11</v>
      </c>
      <c r="H140" s="33"/>
      <c r="I140" s="26" t="s">
        <v>50</v>
      </c>
      <c r="J140" s="26"/>
      <c r="K140" s="27"/>
      <c r="L140" s="28">
        <v>150</v>
      </c>
      <c r="M140" s="30"/>
      <c r="N140" s="30"/>
      <c r="O140" s="31"/>
      <c r="P140" s="32"/>
      <c r="Q140" s="32"/>
      <c r="R140" s="32"/>
      <c r="S140" s="33" t="s">
        <v>11</v>
      </c>
      <c r="T140" s="33"/>
      <c r="U140" s="26" t="s">
        <v>12</v>
      </c>
      <c r="V140" s="26"/>
      <c r="W140" s="27"/>
    </row>
    <row r="141" spans="1:23" s="41" customFormat="1" ht="4.5" customHeight="1">
      <c r="A141" s="235"/>
      <c r="B141" s="236"/>
      <c r="C141" s="237"/>
      <c r="D141" s="238"/>
      <c r="E141" s="239"/>
      <c r="F141" s="240"/>
      <c r="G141" s="241"/>
      <c r="H141" s="241"/>
      <c r="I141" s="237"/>
      <c r="J141" s="236"/>
      <c r="K141" s="242"/>
      <c r="L141" s="28"/>
      <c r="M141" s="235"/>
      <c r="N141" s="236"/>
      <c r="O141" s="237"/>
      <c r="P141" s="238"/>
      <c r="Q141" s="239"/>
      <c r="R141" s="240"/>
      <c r="S141" s="241"/>
      <c r="T141" s="241"/>
      <c r="U141" s="237"/>
      <c r="V141" s="236"/>
      <c r="W141" s="242"/>
    </row>
    <row r="142" spans="1:23" s="41" customFormat="1" ht="12.75" customHeight="1">
      <c r="A142" s="243"/>
      <c r="B142" s="34"/>
      <c r="C142" s="35"/>
      <c r="D142" s="244"/>
      <c r="E142" s="245" t="s">
        <v>14</v>
      </c>
      <c r="F142" s="37" t="s">
        <v>98</v>
      </c>
      <c r="G142" s="38"/>
      <c r="H142" s="44"/>
      <c r="I142" s="44"/>
      <c r="J142" s="34"/>
      <c r="K142" s="246"/>
      <c r="L142" s="40"/>
      <c r="M142" s="243"/>
      <c r="N142" s="34"/>
      <c r="O142" s="35"/>
      <c r="P142" s="244"/>
      <c r="Q142" s="245" t="s">
        <v>14</v>
      </c>
      <c r="R142" s="37" t="s">
        <v>566</v>
      </c>
      <c r="S142" s="38"/>
      <c r="T142" s="44"/>
      <c r="U142" s="44"/>
      <c r="V142" s="34"/>
      <c r="W142" s="246"/>
    </row>
    <row r="143" spans="1:23" s="41" customFormat="1" ht="12.75" customHeight="1">
      <c r="A143" s="243"/>
      <c r="B143" s="34"/>
      <c r="C143" s="35"/>
      <c r="D143" s="244"/>
      <c r="E143" s="247" t="s">
        <v>15</v>
      </c>
      <c r="F143" s="37" t="s">
        <v>1650</v>
      </c>
      <c r="G143" s="248"/>
      <c r="H143" s="44"/>
      <c r="I143" s="44"/>
      <c r="J143" s="34"/>
      <c r="K143" s="246"/>
      <c r="L143" s="40"/>
      <c r="M143" s="243"/>
      <c r="N143" s="34"/>
      <c r="O143" s="35"/>
      <c r="P143" s="244"/>
      <c r="Q143" s="247" t="s">
        <v>15</v>
      </c>
      <c r="R143" s="37" t="s">
        <v>2066</v>
      </c>
      <c r="S143" s="248"/>
      <c r="T143" s="44"/>
      <c r="U143" s="44"/>
      <c r="V143" s="34"/>
      <c r="W143" s="246"/>
    </row>
    <row r="144" spans="1:23" s="41" customFormat="1" ht="12.75" customHeight="1">
      <c r="A144" s="243"/>
      <c r="B144" s="34"/>
      <c r="C144" s="35"/>
      <c r="D144" s="244"/>
      <c r="E144" s="247" t="s">
        <v>16</v>
      </c>
      <c r="F144" s="37" t="s">
        <v>1389</v>
      </c>
      <c r="G144" s="38"/>
      <c r="H144" s="44"/>
      <c r="I144" s="44"/>
      <c r="J144" s="34"/>
      <c r="K144" s="246"/>
      <c r="L144" s="40"/>
      <c r="M144" s="243"/>
      <c r="N144" s="34"/>
      <c r="O144" s="35"/>
      <c r="P144" s="244"/>
      <c r="Q144" s="247" t="s">
        <v>16</v>
      </c>
      <c r="R144" s="37" t="s">
        <v>678</v>
      </c>
      <c r="S144" s="38"/>
      <c r="T144" s="44"/>
      <c r="U144" s="44"/>
      <c r="V144" s="34"/>
      <c r="W144" s="246"/>
    </row>
    <row r="145" spans="1:23" s="41" customFormat="1" ht="12.75" customHeight="1">
      <c r="A145" s="243"/>
      <c r="B145" s="34"/>
      <c r="C145" s="35"/>
      <c r="D145" s="244"/>
      <c r="E145" s="245" t="s">
        <v>18</v>
      </c>
      <c r="F145" s="37" t="s">
        <v>2067</v>
      </c>
      <c r="G145" s="38"/>
      <c r="H145" s="44"/>
      <c r="I145" s="44"/>
      <c r="J145" s="34"/>
      <c r="K145" s="246"/>
      <c r="L145" s="40"/>
      <c r="M145" s="243"/>
      <c r="N145" s="34"/>
      <c r="O145" s="35"/>
      <c r="P145" s="244"/>
      <c r="Q145" s="245" t="s">
        <v>18</v>
      </c>
      <c r="R145" s="37" t="s">
        <v>327</v>
      </c>
      <c r="S145" s="38"/>
      <c r="T145" s="44"/>
      <c r="U145" s="44"/>
      <c r="V145" s="34"/>
      <c r="W145" s="246"/>
    </row>
    <row r="146" spans="1:23" s="41" customFormat="1" ht="12.75" customHeight="1">
      <c r="A146" s="250" t="s">
        <v>14</v>
      </c>
      <c r="B146" s="251" t="s">
        <v>279</v>
      </c>
      <c r="C146" s="35"/>
      <c r="D146" s="244"/>
      <c r="F146" s="38"/>
      <c r="G146" s="245" t="s">
        <v>14</v>
      </c>
      <c r="H146" s="253" t="s">
        <v>2068</v>
      </c>
      <c r="I146" s="38"/>
      <c r="J146" s="248"/>
      <c r="K146" s="246"/>
      <c r="L146" s="40"/>
      <c r="M146" s="250" t="s">
        <v>14</v>
      </c>
      <c r="N146" s="251" t="s">
        <v>2069</v>
      </c>
      <c r="O146" s="35"/>
      <c r="P146" s="244"/>
      <c r="R146" s="38"/>
      <c r="S146" s="245" t="s">
        <v>14</v>
      </c>
      <c r="T146" s="253" t="s">
        <v>324</v>
      </c>
      <c r="U146" s="38"/>
      <c r="V146" s="248"/>
      <c r="W146" s="246"/>
    </row>
    <row r="147" spans="1:23" s="41" customFormat="1" ht="12.75" customHeight="1">
      <c r="A147" s="254" t="s">
        <v>15</v>
      </c>
      <c r="B147" s="251" t="s">
        <v>1707</v>
      </c>
      <c r="C147" s="47"/>
      <c r="D147" s="244"/>
      <c r="F147" s="255"/>
      <c r="G147" s="247" t="s">
        <v>15</v>
      </c>
      <c r="H147" s="253" t="s">
        <v>29</v>
      </c>
      <c r="I147" s="38"/>
      <c r="J147" s="248"/>
      <c r="K147" s="246"/>
      <c r="L147" s="40"/>
      <c r="M147" s="254" t="s">
        <v>15</v>
      </c>
      <c r="N147" s="251" t="s">
        <v>57</v>
      </c>
      <c r="O147" s="47"/>
      <c r="P147" s="244"/>
      <c r="R147" s="255"/>
      <c r="S147" s="247" t="s">
        <v>15</v>
      </c>
      <c r="T147" s="252" t="s">
        <v>1146</v>
      </c>
      <c r="U147" s="38"/>
      <c r="V147" s="248"/>
      <c r="W147" s="246"/>
    </row>
    <row r="148" spans="1:23" s="41" customFormat="1" ht="12.75" customHeight="1">
      <c r="A148" s="254" t="s">
        <v>16</v>
      </c>
      <c r="B148" s="251" t="s">
        <v>2070</v>
      </c>
      <c r="C148" s="35"/>
      <c r="D148" s="244"/>
      <c r="F148" s="255"/>
      <c r="G148" s="247" t="s">
        <v>16</v>
      </c>
      <c r="H148" s="253" t="s">
        <v>100</v>
      </c>
      <c r="I148" s="38"/>
      <c r="J148" s="38"/>
      <c r="K148" s="246"/>
      <c r="L148" s="40"/>
      <c r="M148" s="254" t="s">
        <v>16</v>
      </c>
      <c r="N148" s="251" t="s">
        <v>571</v>
      </c>
      <c r="O148" s="35"/>
      <c r="P148" s="244"/>
      <c r="R148" s="255"/>
      <c r="S148" s="247" t="s">
        <v>16</v>
      </c>
      <c r="T148" s="253" t="s">
        <v>683</v>
      </c>
      <c r="U148" s="38"/>
      <c r="V148" s="38"/>
      <c r="W148" s="246"/>
    </row>
    <row r="149" spans="1:23" s="41" customFormat="1" ht="12.75" customHeight="1">
      <c r="A149" s="250" t="s">
        <v>18</v>
      </c>
      <c r="B149" s="251" t="s">
        <v>157</v>
      </c>
      <c r="C149" s="47"/>
      <c r="D149" s="244"/>
      <c r="F149" s="38"/>
      <c r="G149" s="245" t="s">
        <v>18</v>
      </c>
      <c r="H149" s="253" t="s">
        <v>1302</v>
      </c>
      <c r="I149" s="110"/>
      <c r="J149" s="124" t="s">
        <v>154</v>
      </c>
      <c r="K149" s="112"/>
      <c r="L149" s="40"/>
      <c r="M149" s="250" t="s">
        <v>18</v>
      </c>
      <c r="N149" s="251" t="s">
        <v>1566</v>
      </c>
      <c r="O149" s="47"/>
      <c r="P149" s="244"/>
      <c r="R149" s="38"/>
      <c r="S149" s="245" t="s">
        <v>18</v>
      </c>
      <c r="T149" s="253" t="s">
        <v>1850</v>
      </c>
      <c r="U149" s="110"/>
      <c r="V149" s="124" t="s">
        <v>154</v>
      </c>
      <c r="W149" s="112"/>
    </row>
    <row r="150" spans="1:23" s="41" customFormat="1" ht="12.75" customHeight="1">
      <c r="A150" s="257"/>
      <c r="B150" s="47"/>
      <c r="C150" s="245"/>
      <c r="D150" s="244"/>
      <c r="E150" s="245" t="s">
        <v>14</v>
      </c>
      <c r="F150" s="249" t="s">
        <v>766</v>
      </c>
      <c r="G150" s="38"/>
      <c r="H150" s="258"/>
      <c r="I150" s="128" t="s">
        <v>23</v>
      </c>
      <c r="J150" s="129" t="s">
        <v>2071</v>
      </c>
      <c r="K150" s="112"/>
      <c r="L150" s="40"/>
      <c r="M150" s="257"/>
      <c r="N150" s="47"/>
      <c r="O150" s="245"/>
      <c r="P150" s="244"/>
      <c r="Q150" s="245" t="s">
        <v>14</v>
      </c>
      <c r="R150" s="37" t="s">
        <v>1005</v>
      </c>
      <c r="S150" s="38"/>
      <c r="T150" s="258"/>
      <c r="U150" s="128" t="s">
        <v>23</v>
      </c>
      <c r="V150" s="129" t="s">
        <v>2072</v>
      </c>
      <c r="W150" s="112"/>
    </row>
    <row r="151" spans="1:23" s="41" customFormat="1" ht="12.75" customHeight="1">
      <c r="A151" s="243"/>
      <c r="B151" s="130" t="s">
        <v>25</v>
      </c>
      <c r="C151" s="35"/>
      <c r="D151" s="244"/>
      <c r="E151" s="247" t="s">
        <v>15</v>
      </c>
      <c r="F151" s="37" t="s">
        <v>1046</v>
      </c>
      <c r="G151" s="38"/>
      <c r="H151" s="44"/>
      <c r="I151" s="128" t="s">
        <v>27</v>
      </c>
      <c r="J151" s="131" t="s">
        <v>2071</v>
      </c>
      <c r="K151" s="112"/>
      <c r="L151" s="40"/>
      <c r="M151" s="243"/>
      <c r="N151" s="130" t="s">
        <v>25</v>
      </c>
      <c r="O151" s="35"/>
      <c r="P151" s="244"/>
      <c r="Q151" s="247" t="s">
        <v>15</v>
      </c>
      <c r="R151" s="37" t="s">
        <v>625</v>
      </c>
      <c r="S151" s="38"/>
      <c r="T151" s="44"/>
      <c r="U151" s="128" t="s">
        <v>27</v>
      </c>
      <c r="V151" s="131" t="s">
        <v>2072</v>
      </c>
      <c r="W151" s="112"/>
    </row>
    <row r="152" spans="1:23" s="41" customFormat="1" ht="12.75" customHeight="1">
      <c r="A152" s="243"/>
      <c r="B152" s="130" t="s">
        <v>2073</v>
      </c>
      <c r="C152" s="35"/>
      <c r="D152" s="244"/>
      <c r="E152" s="247" t="s">
        <v>16</v>
      </c>
      <c r="F152" s="37" t="s">
        <v>1346</v>
      </c>
      <c r="G152" s="248"/>
      <c r="H152" s="44"/>
      <c r="I152" s="128" t="s">
        <v>30</v>
      </c>
      <c r="J152" s="131" t="s">
        <v>2074</v>
      </c>
      <c r="K152" s="112"/>
      <c r="L152" s="40"/>
      <c r="M152" s="243"/>
      <c r="N152" s="130" t="s">
        <v>1275</v>
      </c>
      <c r="O152" s="35"/>
      <c r="P152" s="244"/>
      <c r="Q152" s="247" t="s">
        <v>16</v>
      </c>
      <c r="R152" s="249" t="s">
        <v>947</v>
      </c>
      <c r="S152" s="248"/>
      <c r="T152" s="44"/>
      <c r="U152" s="128" t="s">
        <v>30</v>
      </c>
      <c r="V152" s="131" t="s">
        <v>2075</v>
      </c>
      <c r="W152" s="112"/>
    </row>
    <row r="153" spans="1:23" s="41" customFormat="1" ht="12.75" customHeight="1">
      <c r="A153" s="259"/>
      <c r="B153" s="45"/>
      <c r="C153" s="45"/>
      <c r="D153" s="244"/>
      <c r="E153" s="245" t="s">
        <v>18</v>
      </c>
      <c r="F153" s="251" t="s">
        <v>921</v>
      </c>
      <c r="G153" s="45"/>
      <c r="H153" s="45"/>
      <c r="I153" s="134" t="s">
        <v>31</v>
      </c>
      <c r="J153" s="131" t="s">
        <v>2074</v>
      </c>
      <c r="K153" s="135"/>
      <c r="L153" s="48"/>
      <c r="M153" s="259"/>
      <c r="N153" s="45"/>
      <c r="O153" s="45"/>
      <c r="P153" s="244"/>
      <c r="Q153" s="245" t="s">
        <v>18</v>
      </c>
      <c r="R153" s="251" t="s">
        <v>454</v>
      </c>
      <c r="S153" s="45"/>
      <c r="T153" s="45"/>
      <c r="U153" s="134" t="s">
        <v>31</v>
      </c>
      <c r="V153" s="131" t="s">
        <v>2075</v>
      </c>
      <c r="W153" s="135"/>
    </row>
    <row r="154" spans="1:23" ht="4.5" customHeight="1">
      <c r="A154" s="260"/>
      <c r="B154" s="261"/>
      <c r="C154" s="262"/>
      <c r="D154" s="263"/>
      <c r="E154" s="264"/>
      <c r="F154" s="265"/>
      <c r="G154" s="266"/>
      <c r="H154" s="266"/>
      <c r="I154" s="262"/>
      <c r="J154" s="261"/>
      <c r="K154" s="267"/>
      <c r="M154" s="260"/>
      <c r="N154" s="261"/>
      <c r="O154" s="262"/>
      <c r="P154" s="263"/>
      <c r="Q154" s="264"/>
      <c r="R154" s="265"/>
      <c r="S154" s="266"/>
      <c r="T154" s="266"/>
      <c r="U154" s="262"/>
      <c r="V154" s="261"/>
      <c r="W154" s="267"/>
    </row>
    <row r="155" spans="1:23" ht="12.75" customHeight="1">
      <c r="A155" s="146"/>
      <c r="B155" s="146" t="s">
        <v>32</v>
      </c>
      <c r="C155" s="147"/>
      <c r="D155" s="148" t="s">
        <v>33</v>
      </c>
      <c r="E155" s="148" t="s">
        <v>34</v>
      </c>
      <c r="F155" s="148" t="s">
        <v>35</v>
      </c>
      <c r="G155" s="149" t="s">
        <v>36</v>
      </c>
      <c r="H155" s="150"/>
      <c r="I155" s="147" t="s">
        <v>37</v>
      </c>
      <c r="J155" s="148" t="s">
        <v>32</v>
      </c>
      <c r="K155" s="146" t="s">
        <v>38</v>
      </c>
      <c r="L155" s="28">
        <v>150</v>
      </c>
      <c r="M155" s="146"/>
      <c r="N155" s="146" t="s">
        <v>32</v>
      </c>
      <c r="O155" s="147"/>
      <c r="P155" s="148" t="s">
        <v>33</v>
      </c>
      <c r="Q155" s="148" t="s">
        <v>34</v>
      </c>
      <c r="R155" s="148" t="s">
        <v>35</v>
      </c>
      <c r="S155" s="149" t="s">
        <v>36</v>
      </c>
      <c r="T155" s="150"/>
      <c r="U155" s="147" t="s">
        <v>37</v>
      </c>
      <c r="V155" s="148" t="s">
        <v>32</v>
      </c>
      <c r="W155" s="146" t="s">
        <v>38</v>
      </c>
    </row>
    <row r="156" spans="1:23" ht="12.75">
      <c r="A156" s="152" t="s">
        <v>38</v>
      </c>
      <c r="B156" s="213" t="s">
        <v>39</v>
      </c>
      <c r="C156" s="214" t="s">
        <v>40</v>
      </c>
      <c r="D156" s="215" t="s">
        <v>41</v>
      </c>
      <c r="E156" s="215" t="s">
        <v>42</v>
      </c>
      <c r="F156" s="215"/>
      <c r="G156" s="155" t="s">
        <v>40</v>
      </c>
      <c r="H156" s="155" t="s">
        <v>37</v>
      </c>
      <c r="I156" s="153"/>
      <c r="J156" s="152" t="s">
        <v>39</v>
      </c>
      <c r="K156" s="152"/>
      <c r="L156" s="28">
        <v>150</v>
      </c>
      <c r="M156" s="152" t="s">
        <v>38</v>
      </c>
      <c r="N156" s="213" t="s">
        <v>39</v>
      </c>
      <c r="O156" s="214" t="s">
        <v>40</v>
      </c>
      <c r="P156" s="215" t="s">
        <v>41</v>
      </c>
      <c r="Q156" s="215" t="s">
        <v>42</v>
      </c>
      <c r="R156" s="215"/>
      <c r="S156" s="155" t="s">
        <v>40</v>
      </c>
      <c r="T156" s="155" t="s">
        <v>37</v>
      </c>
      <c r="U156" s="153"/>
      <c r="V156" s="152" t="s">
        <v>39</v>
      </c>
      <c r="W156" s="152"/>
    </row>
    <row r="157" spans="1:23" ht="16.5" customHeight="1">
      <c r="A157" s="157">
        <v>0.25</v>
      </c>
      <c r="B157" s="158">
        <v>2</v>
      </c>
      <c r="C157" s="159">
        <v>1</v>
      </c>
      <c r="D157" s="216" t="s">
        <v>60</v>
      </c>
      <c r="E157" s="161" t="s">
        <v>31</v>
      </c>
      <c r="F157" s="162">
        <v>10</v>
      </c>
      <c r="G157" s="163"/>
      <c r="H157" s="163">
        <v>170</v>
      </c>
      <c r="I157" s="164">
        <v>8</v>
      </c>
      <c r="J157" s="165">
        <v>4</v>
      </c>
      <c r="K157" s="166">
        <v>-0.25</v>
      </c>
      <c r="L157" s="28"/>
      <c r="M157" s="157">
        <v>-2.125</v>
      </c>
      <c r="N157" s="158">
        <v>2</v>
      </c>
      <c r="O157" s="159">
        <v>1</v>
      </c>
      <c r="P157" s="216" t="s">
        <v>59</v>
      </c>
      <c r="Q157" s="161" t="s">
        <v>30</v>
      </c>
      <c r="R157" s="162">
        <v>8</v>
      </c>
      <c r="S157" s="163">
        <v>100</v>
      </c>
      <c r="T157" s="163"/>
      <c r="U157" s="164">
        <v>8</v>
      </c>
      <c r="V157" s="165">
        <v>4</v>
      </c>
      <c r="W157" s="166">
        <v>2.125</v>
      </c>
    </row>
    <row r="158" spans="1:23" ht="16.5" customHeight="1">
      <c r="A158" s="157">
        <v>1.125</v>
      </c>
      <c r="B158" s="158">
        <v>4</v>
      </c>
      <c r="C158" s="159">
        <v>4</v>
      </c>
      <c r="D158" s="216" t="s">
        <v>70</v>
      </c>
      <c r="E158" s="161" t="s">
        <v>30</v>
      </c>
      <c r="F158" s="162">
        <v>9</v>
      </c>
      <c r="G158" s="163"/>
      <c r="H158" s="163">
        <v>140</v>
      </c>
      <c r="I158" s="164">
        <v>7</v>
      </c>
      <c r="J158" s="165">
        <v>2</v>
      </c>
      <c r="K158" s="166">
        <v>-1.125</v>
      </c>
      <c r="L158" s="28"/>
      <c r="M158" s="157">
        <v>5.5</v>
      </c>
      <c r="N158" s="158">
        <v>6</v>
      </c>
      <c r="O158" s="159">
        <v>4</v>
      </c>
      <c r="P158" s="216" t="s">
        <v>303</v>
      </c>
      <c r="Q158" s="161" t="s">
        <v>23</v>
      </c>
      <c r="R158" s="162">
        <v>10</v>
      </c>
      <c r="S158" s="163">
        <v>420</v>
      </c>
      <c r="T158" s="163"/>
      <c r="U158" s="164">
        <v>7</v>
      </c>
      <c r="V158" s="165">
        <v>0</v>
      </c>
      <c r="W158" s="166">
        <v>-5.5</v>
      </c>
    </row>
    <row r="159" spans="1:23" ht="16.5" customHeight="1">
      <c r="A159" s="157">
        <v>6.5</v>
      </c>
      <c r="B159" s="158">
        <v>6</v>
      </c>
      <c r="C159" s="159">
        <v>2</v>
      </c>
      <c r="D159" s="216" t="s">
        <v>59</v>
      </c>
      <c r="E159" s="161" t="s">
        <v>31</v>
      </c>
      <c r="F159" s="162">
        <v>9</v>
      </c>
      <c r="G159" s="163">
        <v>100</v>
      </c>
      <c r="H159" s="163"/>
      <c r="I159" s="164">
        <v>6</v>
      </c>
      <c r="J159" s="165">
        <v>0</v>
      </c>
      <c r="K159" s="166">
        <v>-6.5</v>
      </c>
      <c r="L159" s="28"/>
      <c r="M159" s="157">
        <v>-7.375</v>
      </c>
      <c r="N159" s="158">
        <v>0</v>
      </c>
      <c r="O159" s="159">
        <v>2</v>
      </c>
      <c r="P159" s="216" t="s">
        <v>70</v>
      </c>
      <c r="Q159" s="161" t="s">
        <v>30</v>
      </c>
      <c r="R159" s="162">
        <v>9</v>
      </c>
      <c r="S159" s="163"/>
      <c r="T159" s="163">
        <v>140</v>
      </c>
      <c r="U159" s="164">
        <v>6</v>
      </c>
      <c r="V159" s="165">
        <v>6</v>
      </c>
      <c r="W159" s="166">
        <v>7.375</v>
      </c>
    </row>
    <row r="160" spans="1:23" ht="16.5" customHeight="1">
      <c r="A160" s="157">
        <v>-10.625</v>
      </c>
      <c r="B160" s="158">
        <v>0</v>
      </c>
      <c r="C160" s="159">
        <v>3</v>
      </c>
      <c r="D160" s="216" t="s">
        <v>1031</v>
      </c>
      <c r="E160" s="161" t="s">
        <v>31</v>
      </c>
      <c r="F160" s="162">
        <v>10</v>
      </c>
      <c r="G160" s="163"/>
      <c r="H160" s="163">
        <v>790</v>
      </c>
      <c r="I160" s="164">
        <v>5</v>
      </c>
      <c r="J160" s="165">
        <v>6</v>
      </c>
      <c r="K160" s="166">
        <v>10.625</v>
      </c>
      <c r="L160" s="28"/>
      <c r="M160" s="157">
        <v>2.75</v>
      </c>
      <c r="N160" s="158">
        <v>4</v>
      </c>
      <c r="O160" s="159">
        <v>3</v>
      </c>
      <c r="P160" s="216" t="s">
        <v>1031</v>
      </c>
      <c r="Q160" s="161" t="s">
        <v>30</v>
      </c>
      <c r="R160" s="162">
        <v>8</v>
      </c>
      <c r="S160" s="163">
        <v>300</v>
      </c>
      <c r="T160" s="163"/>
      <c r="U160" s="164">
        <v>5</v>
      </c>
      <c r="V160" s="165">
        <v>2</v>
      </c>
      <c r="W160" s="166">
        <v>-2.75</v>
      </c>
    </row>
    <row r="161" spans="1:23" s="41" customFormat="1" ht="30" customHeight="1">
      <c r="A161" s="29"/>
      <c r="B161" s="29"/>
      <c r="C161" s="56"/>
      <c r="D161" s="29"/>
      <c r="E161" s="29"/>
      <c r="F161" s="29"/>
      <c r="G161" s="29"/>
      <c r="H161" s="29"/>
      <c r="I161" s="56"/>
      <c r="J161" s="29"/>
      <c r="K161" s="29"/>
      <c r="L161" s="54"/>
      <c r="M161" s="29"/>
      <c r="N161" s="29"/>
      <c r="O161" s="56"/>
      <c r="P161" s="29"/>
      <c r="Q161" s="29"/>
      <c r="R161" s="225"/>
      <c r="S161" s="29"/>
      <c r="T161" s="29"/>
      <c r="U161" s="56"/>
      <c r="V161" s="29"/>
      <c r="W161" s="29"/>
    </row>
    <row r="162" spans="1:23" s="41" customFormat="1" ht="15">
      <c r="A162" s="20"/>
      <c r="B162" s="21" t="s">
        <v>5</v>
      </c>
      <c r="C162" s="22"/>
      <c r="D162" s="21"/>
      <c r="E162" s="23" t="s">
        <v>96</v>
      </c>
      <c r="F162" s="24"/>
      <c r="G162" s="25" t="s">
        <v>7</v>
      </c>
      <c r="H162" s="25"/>
      <c r="I162" s="26" t="s">
        <v>46</v>
      </c>
      <c r="J162" s="26"/>
      <c r="K162" s="27"/>
      <c r="L162" s="28">
        <v>150</v>
      </c>
      <c r="M162" s="20"/>
      <c r="N162" s="21" t="s">
        <v>5</v>
      </c>
      <c r="O162" s="22"/>
      <c r="P162" s="21"/>
      <c r="Q162" s="23" t="s">
        <v>97</v>
      </c>
      <c r="R162" s="24"/>
      <c r="S162" s="25" t="s">
        <v>7</v>
      </c>
      <c r="T162" s="25"/>
      <c r="U162" s="26" t="s">
        <v>48</v>
      </c>
      <c r="V162" s="26"/>
      <c r="W162" s="27"/>
    </row>
    <row r="163" spans="1:23" s="41" customFormat="1" ht="12.75">
      <c r="A163" s="30"/>
      <c r="B163" s="30"/>
      <c r="C163" s="31"/>
      <c r="D163" s="32"/>
      <c r="E163" s="32"/>
      <c r="F163" s="32"/>
      <c r="G163" s="33" t="s">
        <v>11</v>
      </c>
      <c r="H163" s="33"/>
      <c r="I163" s="26" t="s">
        <v>13</v>
      </c>
      <c r="J163" s="26"/>
      <c r="K163" s="27"/>
      <c r="L163" s="28">
        <v>150</v>
      </c>
      <c r="M163" s="30"/>
      <c r="N163" s="30"/>
      <c r="O163" s="31"/>
      <c r="P163" s="32"/>
      <c r="Q163" s="32"/>
      <c r="R163" s="32"/>
      <c r="S163" s="33" t="s">
        <v>11</v>
      </c>
      <c r="T163" s="33"/>
      <c r="U163" s="26" t="s">
        <v>49</v>
      </c>
      <c r="V163" s="26"/>
      <c r="W163" s="27"/>
    </row>
    <row r="164" spans="1:23" s="41" customFormat="1" ht="4.5" customHeight="1">
      <c r="A164" s="235"/>
      <c r="B164" s="236"/>
      <c r="C164" s="237"/>
      <c r="D164" s="238"/>
      <c r="E164" s="239"/>
      <c r="F164" s="240"/>
      <c r="G164" s="241"/>
      <c r="H164" s="241"/>
      <c r="I164" s="237"/>
      <c r="J164" s="236"/>
      <c r="K164" s="242"/>
      <c r="L164" s="28"/>
      <c r="M164" s="235"/>
      <c r="N164" s="236"/>
      <c r="O164" s="237"/>
      <c r="P164" s="238"/>
      <c r="Q164" s="239"/>
      <c r="R164" s="240"/>
      <c r="S164" s="241"/>
      <c r="T164" s="241"/>
      <c r="U164" s="237"/>
      <c r="V164" s="236"/>
      <c r="W164" s="242"/>
    </row>
    <row r="165" spans="1:23" s="41" customFormat="1" ht="12.75" customHeight="1">
      <c r="A165" s="243"/>
      <c r="B165" s="34"/>
      <c r="C165" s="35"/>
      <c r="D165" s="244"/>
      <c r="E165" s="245" t="s">
        <v>14</v>
      </c>
      <c r="F165" s="37" t="s">
        <v>926</v>
      </c>
      <c r="G165" s="38"/>
      <c r="H165" s="44"/>
      <c r="I165" s="44"/>
      <c r="J165" s="34"/>
      <c r="K165" s="246"/>
      <c r="L165" s="40"/>
      <c r="M165" s="243"/>
      <c r="N165" s="34"/>
      <c r="O165" s="35"/>
      <c r="P165" s="244"/>
      <c r="Q165" s="245" t="s">
        <v>14</v>
      </c>
      <c r="R165" s="37" t="s">
        <v>2076</v>
      </c>
      <c r="S165" s="38"/>
      <c r="T165" s="44"/>
      <c r="U165" s="44"/>
      <c r="V165" s="34"/>
      <c r="W165" s="246"/>
    </row>
    <row r="166" spans="1:23" s="41" customFormat="1" ht="12.75" customHeight="1">
      <c r="A166" s="243"/>
      <c r="B166" s="34"/>
      <c r="C166" s="35"/>
      <c r="D166" s="244"/>
      <c r="E166" s="247" t="s">
        <v>15</v>
      </c>
      <c r="F166" s="37" t="s">
        <v>667</v>
      </c>
      <c r="G166" s="248"/>
      <c r="H166" s="44"/>
      <c r="I166" s="44"/>
      <c r="J166" s="34"/>
      <c r="K166" s="246"/>
      <c r="L166" s="40"/>
      <c r="M166" s="243"/>
      <c r="N166" s="34"/>
      <c r="O166" s="35"/>
      <c r="P166" s="244"/>
      <c r="Q166" s="247" t="s">
        <v>15</v>
      </c>
      <c r="R166" s="37" t="s">
        <v>681</v>
      </c>
      <c r="S166" s="248"/>
      <c r="T166" s="44"/>
      <c r="U166" s="44"/>
      <c r="V166" s="34"/>
      <c r="W166" s="246"/>
    </row>
    <row r="167" spans="1:23" s="41" customFormat="1" ht="12.75" customHeight="1">
      <c r="A167" s="243"/>
      <c r="B167" s="34"/>
      <c r="C167" s="35"/>
      <c r="D167" s="244"/>
      <c r="E167" s="247" t="s">
        <v>16</v>
      </c>
      <c r="F167" s="37" t="s">
        <v>2077</v>
      </c>
      <c r="G167" s="38"/>
      <c r="H167" s="44"/>
      <c r="I167" s="44"/>
      <c r="J167" s="34"/>
      <c r="K167" s="246"/>
      <c r="L167" s="40"/>
      <c r="M167" s="243"/>
      <c r="N167" s="34"/>
      <c r="O167" s="35"/>
      <c r="P167" s="244"/>
      <c r="Q167" s="247" t="s">
        <v>16</v>
      </c>
      <c r="R167" s="37" t="s">
        <v>1200</v>
      </c>
      <c r="S167" s="38"/>
      <c r="T167" s="44"/>
      <c r="U167" s="44"/>
      <c r="V167" s="34"/>
      <c r="W167" s="246"/>
    </row>
    <row r="168" spans="1:23" s="41" customFormat="1" ht="12.75" customHeight="1">
      <c r="A168" s="243"/>
      <c r="B168" s="34"/>
      <c r="C168" s="35"/>
      <c r="D168" s="244"/>
      <c r="E168" s="245" t="s">
        <v>18</v>
      </c>
      <c r="F168" s="37" t="s">
        <v>87</v>
      </c>
      <c r="G168" s="38"/>
      <c r="H168" s="44"/>
      <c r="I168" s="44"/>
      <c r="J168" s="34"/>
      <c r="K168" s="246"/>
      <c r="L168" s="40"/>
      <c r="M168" s="243"/>
      <c r="N168" s="34"/>
      <c r="O168" s="35"/>
      <c r="P168" s="244"/>
      <c r="Q168" s="245" t="s">
        <v>18</v>
      </c>
      <c r="R168" s="37" t="s">
        <v>2078</v>
      </c>
      <c r="S168" s="38"/>
      <c r="T168" s="44"/>
      <c r="U168" s="44"/>
      <c r="V168" s="34"/>
      <c r="W168" s="246"/>
    </row>
    <row r="169" spans="1:23" s="41" customFormat="1" ht="12.75" customHeight="1">
      <c r="A169" s="250" t="s">
        <v>14</v>
      </c>
      <c r="B169" s="251" t="s">
        <v>1760</v>
      </c>
      <c r="C169" s="35"/>
      <c r="D169" s="244"/>
      <c r="F169" s="38"/>
      <c r="G169" s="245" t="s">
        <v>14</v>
      </c>
      <c r="H169" s="253" t="s">
        <v>2079</v>
      </c>
      <c r="I169" s="38"/>
      <c r="J169" s="248"/>
      <c r="K169" s="246"/>
      <c r="L169" s="40"/>
      <c r="M169" s="250" t="s">
        <v>14</v>
      </c>
      <c r="N169" s="251" t="s">
        <v>2080</v>
      </c>
      <c r="O169" s="35"/>
      <c r="P169" s="244"/>
      <c r="R169" s="38"/>
      <c r="S169" s="245" t="s">
        <v>14</v>
      </c>
      <c r="T169" s="253" t="s">
        <v>19</v>
      </c>
      <c r="U169" s="38"/>
      <c r="V169" s="248"/>
      <c r="W169" s="246"/>
    </row>
    <row r="170" spans="1:23" s="41" customFormat="1" ht="12.75" customHeight="1">
      <c r="A170" s="254" t="s">
        <v>15</v>
      </c>
      <c r="B170" s="251" t="s">
        <v>260</v>
      </c>
      <c r="C170" s="47"/>
      <c r="D170" s="244"/>
      <c r="F170" s="255"/>
      <c r="G170" s="247" t="s">
        <v>15</v>
      </c>
      <c r="H170" s="253" t="s">
        <v>674</v>
      </c>
      <c r="I170" s="38"/>
      <c r="J170" s="248"/>
      <c r="K170" s="246"/>
      <c r="L170" s="40"/>
      <c r="M170" s="254" t="s">
        <v>15</v>
      </c>
      <c r="N170" s="251" t="s">
        <v>365</v>
      </c>
      <c r="O170" s="47"/>
      <c r="P170" s="244"/>
      <c r="R170" s="255"/>
      <c r="S170" s="247" t="s">
        <v>15</v>
      </c>
      <c r="T170" s="253" t="s">
        <v>2081</v>
      </c>
      <c r="U170" s="38"/>
      <c r="V170" s="248"/>
      <c r="W170" s="246"/>
    </row>
    <row r="171" spans="1:23" s="41" customFormat="1" ht="12.75" customHeight="1">
      <c r="A171" s="254" t="s">
        <v>16</v>
      </c>
      <c r="B171" s="251" t="s">
        <v>314</v>
      </c>
      <c r="C171" s="35"/>
      <c r="D171" s="244"/>
      <c r="F171" s="255"/>
      <c r="G171" s="247" t="s">
        <v>16</v>
      </c>
      <c r="H171" s="253" t="s">
        <v>405</v>
      </c>
      <c r="I171" s="38"/>
      <c r="J171" s="38"/>
      <c r="K171" s="246"/>
      <c r="L171" s="40"/>
      <c r="M171" s="254" t="s">
        <v>16</v>
      </c>
      <c r="N171" s="251" t="s">
        <v>2014</v>
      </c>
      <c r="O171" s="35"/>
      <c r="P171" s="244"/>
      <c r="R171" s="255"/>
      <c r="S171" s="247" t="s">
        <v>16</v>
      </c>
      <c r="T171" s="253" t="s">
        <v>12</v>
      </c>
      <c r="U171" s="38"/>
      <c r="V171" s="38"/>
      <c r="W171" s="246"/>
    </row>
    <row r="172" spans="1:23" s="41" customFormat="1" ht="12.75" customHeight="1">
      <c r="A172" s="250" t="s">
        <v>18</v>
      </c>
      <c r="B172" s="251" t="s">
        <v>484</v>
      </c>
      <c r="C172" s="47"/>
      <c r="D172" s="244"/>
      <c r="F172" s="38"/>
      <c r="G172" s="245" t="s">
        <v>18</v>
      </c>
      <c r="H172" s="253" t="s">
        <v>218</v>
      </c>
      <c r="I172" s="110"/>
      <c r="J172" s="124" t="s">
        <v>154</v>
      </c>
      <c r="K172" s="112"/>
      <c r="L172" s="40"/>
      <c r="M172" s="250" t="s">
        <v>18</v>
      </c>
      <c r="N172" s="251" t="s">
        <v>1213</v>
      </c>
      <c r="O172" s="47"/>
      <c r="P172" s="244"/>
      <c r="R172" s="38"/>
      <c r="S172" s="245" t="s">
        <v>18</v>
      </c>
      <c r="T172" s="253" t="s">
        <v>500</v>
      </c>
      <c r="U172" s="110"/>
      <c r="V172" s="124" t="s">
        <v>154</v>
      </c>
      <c r="W172" s="112"/>
    </row>
    <row r="173" spans="1:23" s="41" customFormat="1" ht="12.75" customHeight="1">
      <c r="A173" s="257"/>
      <c r="B173" s="47"/>
      <c r="C173" s="245"/>
      <c r="D173" s="244"/>
      <c r="E173" s="245" t="s">
        <v>14</v>
      </c>
      <c r="F173" s="249" t="s">
        <v>251</v>
      </c>
      <c r="G173" s="38"/>
      <c r="H173" s="258"/>
      <c r="I173" s="128" t="s">
        <v>23</v>
      </c>
      <c r="J173" s="129" t="s">
        <v>2082</v>
      </c>
      <c r="K173" s="112"/>
      <c r="L173" s="40"/>
      <c r="M173" s="257"/>
      <c r="N173" s="47"/>
      <c r="O173" s="245"/>
      <c r="P173" s="244"/>
      <c r="Q173" s="245" t="s">
        <v>14</v>
      </c>
      <c r="R173" s="37" t="s">
        <v>752</v>
      </c>
      <c r="S173" s="38"/>
      <c r="T173" s="258"/>
      <c r="U173" s="128" t="s">
        <v>23</v>
      </c>
      <c r="V173" s="129" t="s">
        <v>2083</v>
      </c>
      <c r="W173" s="112"/>
    </row>
    <row r="174" spans="1:23" s="41" customFormat="1" ht="12.75" customHeight="1">
      <c r="A174" s="243"/>
      <c r="B174" s="130" t="s">
        <v>25</v>
      </c>
      <c r="C174" s="35"/>
      <c r="D174" s="244"/>
      <c r="E174" s="247" t="s">
        <v>15</v>
      </c>
      <c r="F174" s="37" t="s">
        <v>797</v>
      </c>
      <c r="G174" s="38"/>
      <c r="H174" s="44"/>
      <c r="I174" s="128" t="s">
        <v>27</v>
      </c>
      <c r="J174" s="131" t="s">
        <v>2082</v>
      </c>
      <c r="K174" s="112"/>
      <c r="L174" s="40"/>
      <c r="M174" s="243"/>
      <c r="N174" s="130" t="s">
        <v>25</v>
      </c>
      <c r="O174" s="35"/>
      <c r="P174" s="244"/>
      <c r="Q174" s="247" t="s">
        <v>15</v>
      </c>
      <c r="R174" s="37" t="s">
        <v>1213</v>
      </c>
      <c r="S174" s="38"/>
      <c r="T174" s="44"/>
      <c r="U174" s="128" t="s">
        <v>27</v>
      </c>
      <c r="V174" s="131" t="s">
        <v>2083</v>
      </c>
      <c r="W174" s="112"/>
    </row>
    <row r="175" spans="1:23" s="41" customFormat="1" ht="12.75" customHeight="1">
      <c r="A175" s="243"/>
      <c r="B175" s="130" t="s">
        <v>2084</v>
      </c>
      <c r="C175" s="35"/>
      <c r="D175" s="244"/>
      <c r="E175" s="247" t="s">
        <v>16</v>
      </c>
      <c r="F175" s="37" t="s">
        <v>52</v>
      </c>
      <c r="G175" s="248"/>
      <c r="H175" s="44"/>
      <c r="I175" s="128" t="s">
        <v>30</v>
      </c>
      <c r="J175" s="131" t="s">
        <v>2085</v>
      </c>
      <c r="K175" s="112"/>
      <c r="L175" s="40"/>
      <c r="M175" s="243"/>
      <c r="N175" s="130" t="s">
        <v>268</v>
      </c>
      <c r="O175" s="35"/>
      <c r="P175" s="244"/>
      <c r="Q175" s="247" t="s">
        <v>16</v>
      </c>
      <c r="R175" s="37" t="s">
        <v>2086</v>
      </c>
      <c r="S175" s="248"/>
      <c r="T175" s="44"/>
      <c r="U175" s="128" t="s">
        <v>30</v>
      </c>
      <c r="V175" s="131" t="s">
        <v>2087</v>
      </c>
      <c r="W175" s="112"/>
    </row>
    <row r="176" spans="1:23" s="41" customFormat="1" ht="12.75" customHeight="1">
      <c r="A176" s="259"/>
      <c r="B176" s="45"/>
      <c r="C176" s="45"/>
      <c r="D176" s="244"/>
      <c r="E176" s="245" t="s">
        <v>18</v>
      </c>
      <c r="F176" s="251" t="s">
        <v>2088</v>
      </c>
      <c r="G176" s="45"/>
      <c r="H176" s="45"/>
      <c r="I176" s="134" t="s">
        <v>31</v>
      </c>
      <c r="J176" s="131" t="s">
        <v>2085</v>
      </c>
      <c r="K176" s="135"/>
      <c r="L176" s="48"/>
      <c r="M176" s="259"/>
      <c r="N176" s="45"/>
      <c r="O176" s="45"/>
      <c r="P176" s="244"/>
      <c r="Q176" s="245" t="s">
        <v>18</v>
      </c>
      <c r="R176" s="251" t="s">
        <v>625</v>
      </c>
      <c r="S176" s="45"/>
      <c r="T176" s="45"/>
      <c r="U176" s="134" t="s">
        <v>31</v>
      </c>
      <c r="V176" s="131" t="s">
        <v>2087</v>
      </c>
      <c r="W176" s="135"/>
    </row>
    <row r="177" spans="1:23" ht="4.5" customHeight="1">
      <c r="A177" s="260"/>
      <c r="B177" s="261"/>
      <c r="C177" s="262"/>
      <c r="D177" s="263"/>
      <c r="E177" s="264"/>
      <c r="F177" s="265"/>
      <c r="G177" s="266"/>
      <c r="H177" s="266"/>
      <c r="I177" s="262"/>
      <c r="J177" s="261"/>
      <c r="K177" s="267"/>
      <c r="M177" s="260"/>
      <c r="N177" s="261"/>
      <c r="O177" s="262"/>
      <c r="P177" s="263"/>
      <c r="Q177" s="264"/>
      <c r="R177" s="265"/>
      <c r="S177" s="266"/>
      <c r="T177" s="266"/>
      <c r="U177" s="262"/>
      <c r="V177" s="261"/>
      <c r="W177" s="267"/>
    </row>
    <row r="178" spans="1:23" ht="12.75" customHeight="1">
      <c r="A178" s="146"/>
      <c r="B178" s="146" t="s">
        <v>32</v>
      </c>
      <c r="C178" s="147"/>
      <c r="D178" s="148" t="s">
        <v>33</v>
      </c>
      <c r="E178" s="148" t="s">
        <v>34</v>
      </c>
      <c r="F178" s="148" t="s">
        <v>35</v>
      </c>
      <c r="G178" s="149" t="s">
        <v>36</v>
      </c>
      <c r="H178" s="150"/>
      <c r="I178" s="147" t="s">
        <v>37</v>
      </c>
      <c r="J178" s="148" t="s">
        <v>32</v>
      </c>
      <c r="K178" s="146" t="s">
        <v>38</v>
      </c>
      <c r="L178" s="28">
        <v>150</v>
      </c>
      <c r="M178" s="146"/>
      <c r="N178" s="146" t="s">
        <v>32</v>
      </c>
      <c r="O178" s="147"/>
      <c r="P178" s="148" t="s">
        <v>33</v>
      </c>
      <c r="Q178" s="148" t="s">
        <v>34</v>
      </c>
      <c r="R178" s="148" t="s">
        <v>35</v>
      </c>
      <c r="S178" s="149" t="s">
        <v>36</v>
      </c>
      <c r="T178" s="150"/>
      <c r="U178" s="147" t="s">
        <v>37</v>
      </c>
      <c r="V178" s="148" t="s">
        <v>32</v>
      </c>
      <c r="W178" s="146" t="s">
        <v>38</v>
      </c>
    </row>
    <row r="179" spans="1:23" ht="12.75">
      <c r="A179" s="152" t="s">
        <v>38</v>
      </c>
      <c r="B179" s="213" t="s">
        <v>39</v>
      </c>
      <c r="C179" s="214" t="s">
        <v>40</v>
      </c>
      <c r="D179" s="215" t="s">
        <v>41</v>
      </c>
      <c r="E179" s="215" t="s">
        <v>42</v>
      </c>
      <c r="F179" s="215"/>
      <c r="G179" s="155" t="s">
        <v>40</v>
      </c>
      <c r="H179" s="155" t="s">
        <v>37</v>
      </c>
      <c r="I179" s="153"/>
      <c r="J179" s="152" t="s">
        <v>39</v>
      </c>
      <c r="K179" s="152"/>
      <c r="L179" s="28">
        <v>150</v>
      </c>
      <c r="M179" s="152" t="s">
        <v>38</v>
      </c>
      <c r="N179" s="213" t="s">
        <v>39</v>
      </c>
      <c r="O179" s="214" t="s">
        <v>40</v>
      </c>
      <c r="P179" s="215" t="s">
        <v>41</v>
      </c>
      <c r="Q179" s="215" t="s">
        <v>42</v>
      </c>
      <c r="R179" s="215"/>
      <c r="S179" s="155" t="s">
        <v>40</v>
      </c>
      <c r="T179" s="155" t="s">
        <v>37</v>
      </c>
      <c r="U179" s="153"/>
      <c r="V179" s="152" t="s">
        <v>39</v>
      </c>
      <c r="W179" s="152"/>
    </row>
    <row r="180" spans="1:23" ht="16.5" customHeight="1">
      <c r="A180" s="157">
        <v>5.75</v>
      </c>
      <c r="B180" s="158">
        <v>5</v>
      </c>
      <c r="C180" s="159">
        <v>1</v>
      </c>
      <c r="D180" s="216" t="s">
        <v>44</v>
      </c>
      <c r="E180" s="161" t="s">
        <v>31</v>
      </c>
      <c r="F180" s="162">
        <v>11</v>
      </c>
      <c r="G180" s="163">
        <v>50</v>
      </c>
      <c r="H180" s="163"/>
      <c r="I180" s="164">
        <v>8</v>
      </c>
      <c r="J180" s="165">
        <v>1</v>
      </c>
      <c r="K180" s="166">
        <v>-5.75</v>
      </c>
      <c r="L180" s="28"/>
      <c r="M180" s="157">
        <v>8.375</v>
      </c>
      <c r="N180" s="158">
        <v>6</v>
      </c>
      <c r="O180" s="159">
        <v>3</v>
      </c>
      <c r="P180" s="216" t="s">
        <v>2089</v>
      </c>
      <c r="Q180" s="161" t="s">
        <v>27</v>
      </c>
      <c r="R180" s="162">
        <v>10</v>
      </c>
      <c r="S180" s="163">
        <v>720</v>
      </c>
      <c r="T180" s="163"/>
      <c r="U180" s="164">
        <v>8</v>
      </c>
      <c r="V180" s="165">
        <v>0</v>
      </c>
      <c r="W180" s="166">
        <v>-8.375</v>
      </c>
    </row>
    <row r="181" spans="1:23" ht="16.5" customHeight="1">
      <c r="A181" s="157">
        <v>5.75</v>
      </c>
      <c r="B181" s="158">
        <v>5</v>
      </c>
      <c r="C181" s="159">
        <v>4</v>
      </c>
      <c r="D181" s="224" t="s">
        <v>44</v>
      </c>
      <c r="E181" s="161" t="s">
        <v>31</v>
      </c>
      <c r="F181" s="162">
        <v>11</v>
      </c>
      <c r="G181" s="163">
        <v>50</v>
      </c>
      <c r="H181" s="163"/>
      <c r="I181" s="164">
        <v>7</v>
      </c>
      <c r="J181" s="165">
        <v>1</v>
      </c>
      <c r="K181" s="166">
        <v>-5.75</v>
      </c>
      <c r="L181" s="28"/>
      <c r="M181" s="157">
        <v>-7.25</v>
      </c>
      <c r="N181" s="158">
        <v>0</v>
      </c>
      <c r="O181" s="159">
        <v>5</v>
      </c>
      <c r="P181" s="224" t="s">
        <v>43</v>
      </c>
      <c r="Q181" s="161" t="s">
        <v>27</v>
      </c>
      <c r="R181" s="162">
        <v>8</v>
      </c>
      <c r="S181" s="163"/>
      <c r="T181" s="163">
        <v>50</v>
      </c>
      <c r="U181" s="164">
        <v>1</v>
      </c>
      <c r="V181" s="165">
        <v>6</v>
      </c>
      <c r="W181" s="166">
        <v>7.25</v>
      </c>
    </row>
    <row r="182" spans="1:23" ht="16.5" customHeight="1">
      <c r="A182" s="157">
        <v>-3.25</v>
      </c>
      <c r="B182" s="158">
        <v>2</v>
      </c>
      <c r="C182" s="159">
        <v>2</v>
      </c>
      <c r="D182" s="216" t="s">
        <v>59</v>
      </c>
      <c r="E182" s="161" t="s">
        <v>30</v>
      </c>
      <c r="F182" s="162">
        <v>10</v>
      </c>
      <c r="G182" s="163"/>
      <c r="H182" s="163">
        <v>420</v>
      </c>
      <c r="I182" s="164">
        <v>6</v>
      </c>
      <c r="J182" s="165">
        <v>4</v>
      </c>
      <c r="K182" s="166">
        <v>3.25</v>
      </c>
      <c r="L182" s="28"/>
      <c r="M182" s="157">
        <v>-3.375</v>
      </c>
      <c r="N182" s="158">
        <v>2</v>
      </c>
      <c r="O182" s="159">
        <v>6</v>
      </c>
      <c r="P182" s="216" t="s">
        <v>1227</v>
      </c>
      <c r="Q182" s="161" t="s">
        <v>27</v>
      </c>
      <c r="R182" s="162">
        <v>10</v>
      </c>
      <c r="S182" s="163">
        <v>130</v>
      </c>
      <c r="T182" s="163"/>
      <c r="U182" s="164">
        <v>7</v>
      </c>
      <c r="V182" s="165">
        <v>4</v>
      </c>
      <c r="W182" s="166">
        <v>3.375</v>
      </c>
    </row>
    <row r="183" spans="1:23" ht="16.5" customHeight="1">
      <c r="A183" s="157">
        <v>-13.25</v>
      </c>
      <c r="B183" s="158">
        <v>0</v>
      </c>
      <c r="C183" s="159">
        <v>3</v>
      </c>
      <c r="D183" s="224" t="s">
        <v>2090</v>
      </c>
      <c r="E183" s="161" t="s">
        <v>31</v>
      </c>
      <c r="F183" s="162">
        <v>12</v>
      </c>
      <c r="G183" s="163"/>
      <c r="H183" s="163">
        <v>1320</v>
      </c>
      <c r="I183" s="164">
        <v>5</v>
      </c>
      <c r="J183" s="165">
        <v>6</v>
      </c>
      <c r="K183" s="166">
        <v>13.25</v>
      </c>
      <c r="L183" s="28"/>
      <c r="M183" s="157">
        <v>3</v>
      </c>
      <c r="N183" s="158">
        <v>4</v>
      </c>
      <c r="O183" s="159">
        <v>4</v>
      </c>
      <c r="P183" s="224" t="s">
        <v>43</v>
      </c>
      <c r="Q183" s="161" t="s">
        <v>27</v>
      </c>
      <c r="R183" s="162">
        <v>10</v>
      </c>
      <c r="S183" s="163">
        <v>430</v>
      </c>
      <c r="T183" s="163"/>
      <c r="U183" s="164">
        <v>2</v>
      </c>
      <c r="V183" s="165">
        <v>2</v>
      </c>
      <c r="W183" s="166">
        <v>-3</v>
      </c>
    </row>
    <row r="184" spans="1:23" s="41" customFormat="1" ht="9.75" customHeight="1">
      <c r="A184" s="226"/>
      <c r="B184" s="227"/>
      <c r="C184" s="49"/>
      <c r="D184" s="50"/>
      <c r="E184" s="51"/>
      <c r="F184" s="52"/>
      <c r="G184" s="53"/>
      <c r="H184" s="53"/>
      <c r="I184" s="49"/>
      <c r="J184" s="227"/>
      <c r="K184" s="226"/>
      <c r="L184" s="28"/>
      <c r="M184" s="226"/>
      <c r="N184" s="227"/>
      <c r="O184" s="49"/>
      <c r="P184" s="50"/>
      <c r="Q184" s="51"/>
      <c r="R184" s="52"/>
      <c r="S184" s="53"/>
      <c r="T184" s="53"/>
      <c r="U184" s="49"/>
      <c r="V184" s="227"/>
      <c r="W184" s="226"/>
    </row>
    <row r="185" spans="1:23" s="41" customFormat="1" ht="15">
      <c r="A185" s="20"/>
      <c r="B185" s="21" t="s">
        <v>5</v>
      </c>
      <c r="C185" s="22"/>
      <c r="D185" s="21"/>
      <c r="E185" s="23" t="s">
        <v>398</v>
      </c>
      <c r="F185" s="24"/>
      <c r="G185" s="25" t="s">
        <v>7</v>
      </c>
      <c r="H185" s="25"/>
      <c r="I185" s="26" t="s">
        <v>8</v>
      </c>
      <c r="J185" s="26"/>
      <c r="K185" s="27"/>
      <c r="L185" s="28">
        <v>150</v>
      </c>
      <c r="M185" s="20"/>
      <c r="N185" s="21" t="s">
        <v>5</v>
      </c>
      <c r="O185" s="22"/>
      <c r="P185" s="21"/>
      <c r="Q185" s="23" t="s">
        <v>399</v>
      </c>
      <c r="R185" s="24"/>
      <c r="S185" s="25" t="s">
        <v>7</v>
      </c>
      <c r="T185" s="25"/>
      <c r="U185" s="26" t="s">
        <v>10</v>
      </c>
      <c r="V185" s="26"/>
      <c r="W185" s="27"/>
    </row>
    <row r="186" spans="1:23" s="41" customFormat="1" ht="12.75">
      <c r="A186" s="30"/>
      <c r="B186" s="30"/>
      <c r="C186" s="31"/>
      <c r="D186" s="32"/>
      <c r="E186" s="32"/>
      <c r="F186" s="32"/>
      <c r="G186" s="33" t="s">
        <v>11</v>
      </c>
      <c r="H186" s="33"/>
      <c r="I186" s="26" t="s">
        <v>12</v>
      </c>
      <c r="J186" s="26"/>
      <c r="K186" s="27"/>
      <c r="L186" s="28">
        <v>150</v>
      </c>
      <c r="M186" s="30"/>
      <c r="N186" s="30"/>
      <c r="O186" s="31"/>
      <c r="P186" s="32"/>
      <c r="Q186" s="32"/>
      <c r="R186" s="32"/>
      <c r="S186" s="33" t="s">
        <v>11</v>
      </c>
      <c r="T186" s="33"/>
      <c r="U186" s="26" t="s">
        <v>13</v>
      </c>
      <c r="V186" s="26"/>
      <c r="W186" s="27"/>
    </row>
    <row r="187" spans="1:23" s="41" customFormat="1" ht="4.5" customHeight="1">
      <c r="A187" s="235"/>
      <c r="B187" s="236"/>
      <c r="C187" s="237"/>
      <c r="D187" s="238"/>
      <c r="E187" s="239"/>
      <c r="F187" s="240"/>
      <c r="G187" s="241"/>
      <c r="H187" s="241"/>
      <c r="I187" s="237"/>
      <c r="J187" s="236"/>
      <c r="K187" s="242"/>
      <c r="L187" s="28"/>
      <c r="M187" s="235"/>
      <c r="N187" s="236"/>
      <c r="O187" s="237"/>
      <c r="P187" s="238"/>
      <c r="Q187" s="239"/>
      <c r="R187" s="240"/>
      <c r="S187" s="241"/>
      <c r="T187" s="241"/>
      <c r="U187" s="237"/>
      <c r="V187" s="236"/>
      <c r="W187" s="242"/>
    </row>
    <row r="188" spans="1:23" s="41" customFormat="1" ht="12.75" customHeight="1">
      <c r="A188" s="243"/>
      <c r="B188" s="34"/>
      <c r="C188" s="35"/>
      <c r="D188" s="244"/>
      <c r="E188" s="245" t="s">
        <v>14</v>
      </c>
      <c r="F188" s="249" t="s">
        <v>2091</v>
      </c>
      <c r="G188" s="38"/>
      <c r="H188" s="44"/>
      <c r="I188" s="44"/>
      <c r="J188" s="34"/>
      <c r="K188" s="246"/>
      <c r="L188" s="40"/>
      <c r="M188" s="243"/>
      <c r="N188" s="34"/>
      <c r="O188" s="35"/>
      <c r="P188" s="244"/>
      <c r="Q188" s="245" t="s">
        <v>14</v>
      </c>
      <c r="R188" s="37" t="s">
        <v>1082</v>
      </c>
      <c r="S188" s="38"/>
      <c r="T188" s="44"/>
      <c r="U188" s="44"/>
      <c r="V188" s="34"/>
      <c r="W188" s="246"/>
    </row>
    <row r="189" spans="1:23" s="41" customFormat="1" ht="12.75" customHeight="1">
      <c r="A189" s="243"/>
      <c r="B189" s="34"/>
      <c r="C189" s="35"/>
      <c r="D189" s="244"/>
      <c r="E189" s="247" t="s">
        <v>15</v>
      </c>
      <c r="F189" s="37" t="s">
        <v>2092</v>
      </c>
      <c r="G189" s="248"/>
      <c r="H189" s="44"/>
      <c r="I189" s="44"/>
      <c r="J189" s="34"/>
      <c r="K189" s="246"/>
      <c r="L189" s="40"/>
      <c r="M189" s="243"/>
      <c r="N189" s="34"/>
      <c r="O189" s="35"/>
      <c r="P189" s="244"/>
      <c r="Q189" s="247" t="s">
        <v>15</v>
      </c>
      <c r="R189" s="37" t="s">
        <v>1863</v>
      </c>
      <c r="S189" s="248"/>
      <c r="T189" s="44"/>
      <c r="U189" s="44"/>
      <c r="V189" s="34"/>
      <c r="W189" s="246"/>
    </row>
    <row r="190" spans="1:23" s="41" customFormat="1" ht="12.75" customHeight="1">
      <c r="A190" s="243"/>
      <c r="B190" s="34"/>
      <c r="C190" s="35"/>
      <c r="D190" s="244"/>
      <c r="E190" s="247" t="s">
        <v>16</v>
      </c>
      <c r="F190" s="37" t="s">
        <v>1870</v>
      </c>
      <c r="G190" s="38"/>
      <c r="H190" s="44"/>
      <c r="I190" s="44"/>
      <c r="J190" s="34"/>
      <c r="K190" s="246"/>
      <c r="L190" s="40"/>
      <c r="M190" s="243"/>
      <c r="N190" s="34"/>
      <c r="O190" s="35"/>
      <c r="P190" s="244"/>
      <c r="Q190" s="247" t="s">
        <v>16</v>
      </c>
      <c r="R190" s="37" t="s">
        <v>99</v>
      </c>
      <c r="S190" s="38"/>
      <c r="T190" s="44"/>
      <c r="U190" s="44"/>
      <c r="V190" s="34"/>
      <c r="W190" s="246"/>
    </row>
    <row r="191" spans="1:23" s="41" customFormat="1" ht="12.75" customHeight="1">
      <c r="A191" s="243"/>
      <c r="B191" s="34"/>
      <c r="C191" s="35"/>
      <c r="D191" s="244"/>
      <c r="E191" s="245" t="s">
        <v>18</v>
      </c>
      <c r="F191" s="37" t="s">
        <v>12</v>
      </c>
      <c r="G191" s="38"/>
      <c r="H191" s="44"/>
      <c r="I191" s="44"/>
      <c r="J191" s="34"/>
      <c r="K191" s="246"/>
      <c r="L191" s="40"/>
      <c r="M191" s="243"/>
      <c r="N191" s="34"/>
      <c r="O191" s="35"/>
      <c r="P191" s="244"/>
      <c r="Q191" s="245" t="s">
        <v>18</v>
      </c>
      <c r="R191" s="37" t="s">
        <v>93</v>
      </c>
      <c r="S191" s="38"/>
      <c r="T191" s="44"/>
      <c r="U191" s="44"/>
      <c r="V191" s="34"/>
      <c r="W191" s="246"/>
    </row>
    <row r="192" spans="1:23" s="41" customFormat="1" ht="12.75" customHeight="1">
      <c r="A192" s="250" t="s">
        <v>14</v>
      </c>
      <c r="B192" s="251" t="s">
        <v>770</v>
      </c>
      <c r="C192" s="35"/>
      <c r="D192" s="244"/>
      <c r="F192" s="38"/>
      <c r="G192" s="245" t="s">
        <v>14</v>
      </c>
      <c r="H192" s="253" t="s">
        <v>279</v>
      </c>
      <c r="I192" s="38"/>
      <c r="J192" s="248"/>
      <c r="K192" s="246"/>
      <c r="L192" s="40"/>
      <c r="M192" s="250" t="s">
        <v>14</v>
      </c>
      <c r="N192" s="251" t="s">
        <v>681</v>
      </c>
      <c r="O192" s="35"/>
      <c r="P192" s="244"/>
      <c r="R192" s="38"/>
      <c r="S192" s="245" t="s">
        <v>14</v>
      </c>
      <c r="T192" s="253" t="s">
        <v>833</v>
      </c>
      <c r="U192" s="38"/>
      <c r="V192" s="248"/>
      <c r="W192" s="246"/>
    </row>
    <row r="193" spans="1:23" s="41" customFormat="1" ht="12.75" customHeight="1">
      <c r="A193" s="254" t="s">
        <v>15</v>
      </c>
      <c r="B193" s="251" t="s">
        <v>376</v>
      </c>
      <c r="C193" s="47"/>
      <c r="D193" s="244"/>
      <c r="F193" s="255"/>
      <c r="G193" s="247" t="s">
        <v>15</v>
      </c>
      <c r="H193" s="253" t="s">
        <v>1189</v>
      </c>
      <c r="I193" s="38"/>
      <c r="J193" s="248"/>
      <c r="K193" s="246"/>
      <c r="L193" s="40"/>
      <c r="M193" s="254" t="s">
        <v>15</v>
      </c>
      <c r="N193" s="251" t="s">
        <v>2093</v>
      </c>
      <c r="O193" s="47"/>
      <c r="P193" s="244"/>
      <c r="R193" s="255"/>
      <c r="S193" s="247" t="s">
        <v>15</v>
      </c>
      <c r="T193" s="253" t="s">
        <v>583</v>
      </c>
      <c r="U193" s="38"/>
      <c r="V193" s="248"/>
      <c r="W193" s="246"/>
    </row>
    <row r="194" spans="1:23" s="41" customFormat="1" ht="12.75" customHeight="1">
      <c r="A194" s="254" t="s">
        <v>16</v>
      </c>
      <c r="B194" s="251" t="s">
        <v>1039</v>
      </c>
      <c r="C194" s="35"/>
      <c r="D194" s="244"/>
      <c r="F194" s="255"/>
      <c r="G194" s="247" t="s">
        <v>16</v>
      </c>
      <c r="H194" s="252" t="s">
        <v>1557</v>
      </c>
      <c r="I194" s="38"/>
      <c r="J194" s="38"/>
      <c r="K194" s="246"/>
      <c r="L194" s="40"/>
      <c r="M194" s="254" t="s">
        <v>16</v>
      </c>
      <c r="N194" s="251" t="s">
        <v>2094</v>
      </c>
      <c r="O194" s="35"/>
      <c r="P194" s="244"/>
      <c r="R194" s="255"/>
      <c r="S194" s="247" t="s">
        <v>16</v>
      </c>
      <c r="T194" s="253" t="s">
        <v>1866</v>
      </c>
      <c r="U194" s="38"/>
      <c r="V194" s="38"/>
      <c r="W194" s="246"/>
    </row>
    <row r="195" spans="1:23" s="41" customFormat="1" ht="12.75" customHeight="1">
      <c r="A195" s="250" t="s">
        <v>18</v>
      </c>
      <c r="B195" s="251" t="s">
        <v>2095</v>
      </c>
      <c r="C195" s="47"/>
      <c r="D195" s="244"/>
      <c r="F195" s="38"/>
      <c r="G195" s="245" t="s">
        <v>18</v>
      </c>
      <c r="H195" s="253" t="s">
        <v>2096</v>
      </c>
      <c r="I195" s="110"/>
      <c r="J195" s="124" t="s">
        <v>154</v>
      </c>
      <c r="K195" s="112"/>
      <c r="L195" s="40"/>
      <c r="M195" s="250" t="s">
        <v>18</v>
      </c>
      <c r="N195" s="251" t="s">
        <v>1193</v>
      </c>
      <c r="O195" s="47"/>
      <c r="P195" s="244"/>
      <c r="R195" s="38"/>
      <c r="S195" s="245" t="s">
        <v>18</v>
      </c>
      <c r="T195" s="253" t="s">
        <v>2097</v>
      </c>
      <c r="U195" s="110"/>
      <c r="V195" s="124" t="s">
        <v>154</v>
      </c>
      <c r="W195" s="112"/>
    </row>
    <row r="196" spans="1:23" s="41" customFormat="1" ht="12.75" customHeight="1">
      <c r="A196" s="257"/>
      <c r="B196" s="47"/>
      <c r="C196" s="245"/>
      <c r="D196" s="244"/>
      <c r="E196" s="245" t="s">
        <v>14</v>
      </c>
      <c r="F196" s="37" t="s">
        <v>2098</v>
      </c>
      <c r="G196" s="38"/>
      <c r="H196" s="258"/>
      <c r="I196" s="128" t="s">
        <v>23</v>
      </c>
      <c r="J196" s="129" t="s">
        <v>2099</v>
      </c>
      <c r="K196" s="112"/>
      <c r="L196" s="40"/>
      <c r="M196" s="257"/>
      <c r="N196" s="47"/>
      <c r="O196" s="245"/>
      <c r="P196" s="244"/>
      <c r="Q196" s="245" t="s">
        <v>14</v>
      </c>
      <c r="R196" s="37" t="s">
        <v>1825</v>
      </c>
      <c r="S196" s="38"/>
      <c r="T196" s="258"/>
      <c r="U196" s="128" t="s">
        <v>23</v>
      </c>
      <c r="V196" s="129" t="s">
        <v>2100</v>
      </c>
      <c r="W196" s="112"/>
    </row>
    <row r="197" spans="1:23" s="41" customFormat="1" ht="12.75" customHeight="1">
      <c r="A197" s="243"/>
      <c r="B197" s="130" t="s">
        <v>25</v>
      </c>
      <c r="C197" s="35"/>
      <c r="D197" s="244"/>
      <c r="E197" s="247" t="s">
        <v>15</v>
      </c>
      <c r="F197" s="37" t="s">
        <v>83</v>
      </c>
      <c r="G197" s="38"/>
      <c r="H197" s="44"/>
      <c r="I197" s="128" t="s">
        <v>27</v>
      </c>
      <c r="J197" s="131" t="s">
        <v>2101</v>
      </c>
      <c r="K197" s="112"/>
      <c r="L197" s="40"/>
      <c r="M197" s="243"/>
      <c r="N197" s="130" t="s">
        <v>25</v>
      </c>
      <c r="O197" s="35"/>
      <c r="P197" s="244"/>
      <c r="Q197" s="247" t="s">
        <v>15</v>
      </c>
      <c r="R197" s="249" t="s">
        <v>799</v>
      </c>
      <c r="S197" s="38"/>
      <c r="T197" s="44"/>
      <c r="U197" s="128" t="s">
        <v>27</v>
      </c>
      <c r="V197" s="131" t="s">
        <v>2100</v>
      </c>
      <c r="W197" s="112"/>
    </row>
    <row r="198" spans="1:23" s="41" customFormat="1" ht="12.75" customHeight="1">
      <c r="A198" s="243"/>
      <c r="B198" s="130" t="s">
        <v>2102</v>
      </c>
      <c r="C198" s="35"/>
      <c r="D198" s="244"/>
      <c r="E198" s="247" t="s">
        <v>16</v>
      </c>
      <c r="F198" s="37" t="s">
        <v>1022</v>
      </c>
      <c r="G198" s="248"/>
      <c r="H198" s="44"/>
      <c r="I198" s="128" t="s">
        <v>30</v>
      </c>
      <c r="J198" s="131" t="s">
        <v>2103</v>
      </c>
      <c r="K198" s="112"/>
      <c r="L198" s="40"/>
      <c r="M198" s="243"/>
      <c r="N198" s="130" t="s">
        <v>2104</v>
      </c>
      <c r="O198" s="35"/>
      <c r="P198" s="244"/>
      <c r="Q198" s="247" t="s">
        <v>16</v>
      </c>
      <c r="R198" s="37" t="s">
        <v>145</v>
      </c>
      <c r="S198" s="248"/>
      <c r="T198" s="44"/>
      <c r="U198" s="128" t="s">
        <v>30</v>
      </c>
      <c r="V198" s="131" t="s">
        <v>2105</v>
      </c>
      <c r="W198" s="112"/>
    </row>
    <row r="199" spans="1:23" s="41" customFormat="1" ht="12.75" customHeight="1">
      <c r="A199" s="259"/>
      <c r="B199" s="45"/>
      <c r="C199" s="45"/>
      <c r="D199" s="244"/>
      <c r="E199" s="245" t="s">
        <v>18</v>
      </c>
      <c r="F199" s="251" t="s">
        <v>1503</v>
      </c>
      <c r="G199" s="45"/>
      <c r="H199" s="45"/>
      <c r="I199" s="134" t="s">
        <v>31</v>
      </c>
      <c r="J199" s="131" t="s">
        <v>2106</v>
      </c>
      <c r="K199" s="135"/>
      <c r="L199" s="48"/>
      <c r="M199" s="259"/>
      <c r="N199" s="45"/>
      <c r="O199" s="45"/>
      <c r="P199" s="244"/>
      <c r="Q199" s="245" t="s">
        <v>18</v>
      </c>
      <c r="R199" s="251" t="s">
        <v>185</v>
      </c>
      <c r="S199" s="45"/>
      <c r="T199" s="45"/>
      <c r="U199" s="134" t="s">
        <v>31</v>
      </c>
      <c r="V199" s="131" t="s">
        <v>2107</v>
      </c>
      <c r="W199" s="135"/>
    </row>
    <row r="200" spans="1:23" ht="4.5" customHeight="1">
      <c r="A200" s="260"/>
      <c r="B200" s="261"/>
      <c r="C200" s="262"/>
      <c r="D200" s="263"/>
      <c r="E200" s="264"/>
      <c r="F200" s="265"/>
      <c r="G200" s="266"/>
      <c r="H200" s="266"/>
      <c r="I200" s="262"/>
      <c r="J200" s="261"/>
      <c r="K200" s="267"/>
      <c r="M200" s="260"/>
      <c r="N200" s="261"/>
      <c r="O200" s="262"/>
      <c r="P200" s="263"/>
      <c r="Q200" s="264"/>
      <c r="R200" s="265"/>
      <c r="S200" s="266"/>
      <c r="T200" s="266"/>
      <c r="U200" s="262"/>
      <c r="V200" s="261"/>
      <c r="W200" s="267"/>
    </row>
    <row r="201" spans="1:23" ht="14.25" customHeight="1">
      <c r="A201" s="146"/>
      <c r="B201" s="146" t="s">
        <v>32</v>
      </c>
      <c r="C201" s="147"/>
      <c r="D201" s="148" t="s">
        <v>33</v>
      </c>
      <c r="E201" s="148" t="s">
        <v>34</v>
      </c>
      <c r="F201" s="148" t="s">
        <v>35</v>
      </c>
      <c r="G201" s="149" t="s">
        <v>36</v>
      </c>
      <c r="H201" s="150"/>
      <c r="I201" s="147" t="s">
        <v>37</v>
      </c>
      <c r="J201" s="148" t="s">
        <v>32</v>
      </c>
      <c r="K201" s="146" t="s">
        <v>38</v>
      </c>
      <c r="L201" s="28">
        <v>150</v>
      </c>
      <c r="M201" s="146"/>
      <c r="N201" s="146" t="s">
        <v>32</v>
      </c>
      <c r="O201" s="147"/>
      <c r="P201" s="148" t="s">
        <v>33</v>
      </c>
      <c r="Q201" s="148" t="s">
        <v>34</v>
      </c>
      <c r="R201" s="148" t="s">
        <v>35</v>
      </c>
      <c r="S201" s="149" t="s">
        <v>36</v>
      </c>
      <c r="T201" s="150"/>
      <c r="U201" s="147" t="s">
        <v>37</v>
      </c>
      <c r="V201" s="148" t="s">
        <v>32</v>
      </c>
      <c r="W201" s="146" t="s">
        <v>38</v>
      </c>
    </row>
    <row r="202" spans="1:23" ht="14.25" customHeight="1">
      <c r="A202" s="152" t="s">
        <v>38</v>
      </c>
      <c r="B202" s="213" t="s">
        <v>39</v>
      </c>
      <c r="C202" s="214" t="s">
        <v>40</v>
      </c>
      <c r="D202" s="215" t="s">
        <v>41</v>
      </c>
      <c r="E202" s="215" t="s">
        <v>42</v>
      </c>
      <c r="F202" s="215"/>
      <c r="G202" s="155" t="s">
        <v>40</v>
      </c>
      <c r="H202" s="155" t="s">
        <v>37</v>
      </c>
      <c r="I202" s="153"/>
      <c r="J202" s="152" t="s">
        <v>39</v>
      </c>
      <c r="K202" s="152"/>
      <c r="L202" s="28">
        <v>150</v>
      </c>
      <c r="M202" s="152" t="s">
        <v>38</v>
      </c>
      <c r="N202" s="213" t="s">
        <v>39</v>
      </c>
      <c r="O202" s="214" t="s">
        <v>40</v>
      </c>
      <c r="P202" s="215" t="s">
        <v>41</v>
      </c>
      <c r="Q202" s="215" t="s">
        <v>42</v>
      </c>
      <c r="R202" s="215"/>
      <c r="S202" s="155" t="s">
        <v>40</v>
      </c>
      <c r="T202" s="155" t="s">
        <v>37</v>
      </c>
      <c r="U202" s="153"/>
      <c r="V202" s="152" t="s">
        <v>39</v>
      </c>
      <c r="W202" s="152"/>
    </row>
    <row r="203" spans="1:23" ht="16.5" customHeight="1">
      <c r="A203" s="157">
        <v>2.5</v>
      </c>
      <c r="B203" s="158">
        <v>5</v>
      </c>
      <c r="C203" s="159">
        <v>3</v>
      </c>
      <c r="D203" s="216" t="s">
        <v>1031</v>
      </c>
      <c r="E203" s="161" t="s">
        <v>27</v>
      </c>
      <c r="F203" s="162">
        <v>10</v>
      </c>
      <c r="G203" s="163">
        <v>590</v>
      </c>
      <c r="H203" s="163"/>
      <c r="I203" s="164">
        <v>8</v>
      </c>
      <c r="J203" s="165">
        <v>1</v>
      </c>
      <c r="K203" s="166">
        <v>-2.5</v>
      </c>
      <c r="L203" s="28"/>
      <c r="M203" s="157">
        <v>1</v>
      </c>
      <c r="N203" s="158">
        <v>3</v>
      </c>
      <c r="O203" s="159">
        <v>3</v>
      </c>
      <c r="P203" s="216" t="s">
        <v>60</v>
      </c>
      <c r="Q203" s="161" t="s">
        <v>27</v>
      </c>
      <c r="R203" s="162">
        <v>9</v>
      </c>
      <c r="S203" s="163">
        <v>140</v>
      </c>
      <c r="T203" s="163"/>
      <c r="U203" s="164">
        <v>8</v>
      </c>
      <c r="V203" s="165">
        <v>3</v>
      </c>
      <c r="W203" s="166">
        <v>-1</v>
      </c>
    </row>
    <row r="204" spans="1:23" ht="16.5" customHeight="1">
      <c r="A204" s="157">
        <v>-2.5</v>
      </c>
      <c r="B204" s="158">
        <v>1</v>
      </c>
      <c r="C204" s="159">
        <v>5</v>
      </c>
      <c r="D204" s="216" t="s">
        <v>59</v>
      </c>
      <c r="E204" s="161" t="s">
        <v>27</v>
      </c>
      <c r="F204" s="162">
        <v>10</v>
      </c>
      <c r="G204" s="163">
        <v>420</v>
      </c>
      <c r="H204" s="163"/>
      <c r="I204" s="164">
        <v>1</v>
      </c>
      <c r="J204" s="165">
        <v>5</v>
      </c>
      <c r="K204" s="166">
        <v>2.5</v>
      </c>
      <c r="L204" s="28"/>
      <c r="M204" s="157">
        <v>-7</v>
      </c>
      <c r="N204" s="158">
        <v>0</v>
      </c>
      <c r="O204" s="159">
        <v>5</v>
      </c>
      <c r="P204" s="216" t="s">
        <v>1031</v>
      </c>
      <c r="Q204" s="161" t="s">
        <v>27</v>
      </c>
      <c r="R204" s="162">
        <v>9</v>
      </c>
      <c r="S204" s="163"/>
      <c r="T204" s="163">
        <v>200</v>
      </c>
      <c r="U204" s="164">
        <v>1</v>
      </c>
      <c r="V204" s="165">
        <v>6</v>
      </c>
      <c r="W204" s="166">
        <v>7</v>
      </c>
    </row>
    <row r="205" spans="1:23" ht="16.5" customHeight="1">
      <c r="A205" s="157">
        <v>-2.5</v>
      </c>
      <c r="B205" s="158">
        <v>1</v>
      </c>
      <c r="C205" s="159">
        <v>6</v>
      </c>
      <c r="D205" s="216" t="s">
        <v>59</v>
      </c>
      <c r="E205" s="161" t="s">
        <v>27</v>
      </c>
      <c r="F205" s="162">
        <v>10</v>
      </c>
      <c r="G205" s="163">
        <v>420</v>
      </c>
      <c r="H205" s="163"/>
      <c r="I205" s="164">
        <v>7</v>
      </c>
      <c r="J205" s="165">
        <v>5</v>
      </c>
      <c r="K205" s="166">
        <v>2.5</v>
      </c>
      <c r="L205" s="28"/>
      <c r="M205" s="157">
        <v>1</v>
      </c>
      <c r="N205" s="158">
        <v>3</v>
      </c>
      <c r="O205" s="159">
        <v>6</v>
      </c>
      <c r="P205" s="216" t="s">
        <v>70</v>
      </c>
      <c r="Q205" s="161" t="s">
        <v>27</v>
      </c>
      <c r="R205" s="162">
        <v>9</v>
      </c>
      <c r="S205" s="163">
        <v>140</v>
      </c>
      <c r="T205" s="163"/>
      <c r="U205" s="164">
        <v>7</v>
      </c>
      <c r="V205" s="165">
        <v>3</v>
      </c>
      <c r="W205" s="166">
        <v>-1</v>
      </c>
    </row>
    <row r="206" spans="1:23" ht="16.5" customHeight="1">
      <c r="A206" s="157">
        <v>2.5</v>
      </c>
      <c r="B206" s="158">
        <v>5</v>
      </c>
      <c r="C206" s="159">
        <v>4</v>
      </c>
      <c r="D206" s="216" t="s">
        <v>1031</v>
      </c>
      <c r="E206" s="161" t="s">
        <v>27</v>
      </c>
      <c r="F206" s="162">
        <v>10</v>
      </c>
      <c r="G206" s="163">
        <v>590</v>
      </c>
      <c r="H206" s="163"/>
      <c r="I206" s="164">
        <v>2</v>
      </c>
      <c r="J206" s="165">
        <v>1</v>
      </c>
      <c r="K206" s="166">
        <v>-2.5</v>
      </c>
      <c r="L206" s="28"/>
      <c r="M206" s="157">
        <v>1</v>
      </c>
      <c r="N206" s="158">
        <v>6</v>
      </c>
      <c r="O206" s="159">
        <v>4</v>
      </c>
      <c r="P206" s="216" t="s">
        <v>303</v>
      </c>
      <c r="Q206" s="161" t="s">
        <v>31</v>
      </c>
      <c r="R206" s="162">
        <v>7</v>
      </c>
      <c r="S206" s="163">
        <v>150</v>
      </c>
      <c r="T206" s="163"/>
      <c r="U206" s="164">
        <v>2</v>
      </c>
      <c r="V206" s="165">
        <v>0</v>
      </c>
      <c r="W206" s="166">
        <v>-1</v>
      </c>
    </row>
    <row r="207" spans="1:28" s="41" customFormat="1" ht="30" customHeight="1">
      <c r="A207" s="226"/>
      <c r="B207" s="227"/>
      <c r="C207" s="49"/>
      <c r="D207" s="50"/>
      <c r="E207" s="51"/>
      <c r="F207" s="29"/>
      <c r="G207" s="53"/>
      <c r="H207" s="53"/>
      <c r="I207" s="49"/>
      <c r="J207" s="227"/>
      <c r="K207" s="226"/>
      <c r="L207" s="28"/>
      <c r="M207" s="226"/>
      <c r="N207" s="227"/>
      <c r="O207" s="49"/>
      <c r="P207" s="50"/>
      <c r="Q207" s="51"/>
      <c r="R207" s="52"/>
      <c r="S207" s="53"/>
      <c r="T207" s="53"/>
      <c r="U207" s="49"/>
      <c r="V207" s="227"/>
      <c r="W207" s="226"/>
      <c r="X207" s="29"/>
      <c r="Y207" s="29"/>
      <c r="Z207" s="29"/>
      <c r="AA207" s="29"/>
      <c r="AB207" s="29"/>
    </row>
    <row r="208" spans="1:28" s="41" customFormat="1" ht="15">
      <c r="A208" s="20"/>
      <c r="B208" s="21" t="s">
        <v>5</v>
      </c>
      <c r="C208" s="22"/>
      <c r="D208" s="21"/>
      <c r="E208" s="23" t="s">
        <v>1298</v>
      </c>
      <c r="F208" s="24"/>
      <c r="G208" s="25" t="s">
        <v>7</v>
      </c>
      <c r="H208" s="25"/>
      <c r="I208" s="26" t="s">
        <v>46</v>
      </c>
      <c r="J208" s="26"/>
      <c r="K208" s="27"/>
      <c r="L208" s="28">
        <v>150</v>
      </c>
      <c r="M208" s="20"/>
      <c r="N208" s="21" t="s">
        <v>5</v>
      </c>
      <c r="O208" s="22"/>
      <c r="P208" s="21"/>
      <c r="Q208" s="23" t="s">
        <v>1299</v>
      </c>
      <c r="R208" s="24"/>
      <c r="S208" s="25" t="s">
        <v>7</v>
      </c>
      <c r="T208" s="25"/>
      <c r="U208" s="26" t="s">
        <v>48</v>
      </c>
      <c r="V208" s="26"/>
      <c r="W208" s="27"/>
      <c r="X208" s="29"/>
      <c r="Y208" s="29"/>
      <c r="Z208" s="29"/>
      <c r="AA208" s="29"/>
      <c r="AB208" s="29"/>
    </row>
    <row r="209" spans="1:28" s="41" customFormat="1" ht="12.75">
      <c r="A209" s="30"/>
      <c r="B209" s="30"/>
      <c r="C209" s="31"/>
      <c r="D209" s="32"/>
      <c r="E209" s="32"/>
      <c r="F209" s="32"/>
      <c r="G209" s="33" t="s">
        <v>11</v>
      </c>
      <c r="H209" s="33"/>
      <c r="I209" s="26" t="s">
        <v>49</v>
      </c>
      <c r="J209" s="26"/>
      <c r="K209" s="27"/>
      <c r="L209" s="28">
        <v>150</v>
      </c>
      <c r="M209" s="30"/>
      <c r="N209" s="30"/>
      <c r="O209" s="31"/>
      <c r="P209" s="32"/>
      <c r="Q209" s="32"/>
      <c r="R209" s="32"/>
      <c r="S209" s="33" t="s">
        <v>11</v>
      </c>
      <c r="T209" s="33"/>
      <c r="U209" s="26" t="s">
        <v>50</v>
      </c>
      <c r="V209" s="26"/>
      <c r="W209" s="27"/>
      <c r="X209" s="29"/>
      <c r="Y209" s="29"/>
      <c r="Z209" s="29"/>
      <c r="AA209" s="29"/>
      <c r="AB209" s="29"/>
    </row>
    <row r="210" spans="1:28" s="41" customFormat="1" ht="4.5" customHeight="1">
      <c r="A210" s="235"/>
      <c r="B210" s="236"/>
      <c r="C210" s="237"/>
      <c r="D210" s="238"/>
      <c r="E210" s="239"/>
      <c r="F210" s="240"/>
      <c r="G210" s="241"/>
      <c r="H210" s="241"/>
      <c r="I210" s="237"/>
      <c r="J210" s="236"/>
      <c r="K210" s="242"/>
      <c r="L210" s="28"/>
      <c r="M210" s="235"/>
      <c r="N210" s="236"/>
      <c r="O210" s="237"/>
      <c r="P210" s="238"/>
      <c r="Q210" s="239"/>
      <c r="R210" s="240"/>
      <c r="S210" s="241"/>
      <c r="T210" s="241"/>
      <c r="U210" s="237"/>
      <c r="V210" s="236"/>
      <c r="W210" s="242"/>
      <c r="X210" s="29"/>
      <c r="Y210" s="29"/>
      <c r="Z210" s="29"/>
      <c r="AA210" s="29"/>
      <c r="AB210" s="29"/>
    </row>
    <row r="211" spans="1:23" s="41" customFormat="1" ht="12.75" customHeight="1">
      <c r="A211" s="243"/>
      <c r="B211" s="34"/>
      <c r="C211" s="35"/>
      <c r="D211" s="244"/>
      <c r="E211" s="245" t="s">
        <v>14</v>
      </c>
      <c r="F211" s="37" t="s">
        <v>1780</v>
      </c>
      <c r="G211" s="38"/>
      <c r="H211" s="44"/>
      <c r="I211" s="44"/>
      <c r="J211" s="34"/>
      <c r="K211" s="246"/>
      <c r="L211" s="40"/>
      <c r="M211" s="243"/>
      <c r="N211" s="34"/>
      <c r="O211" s="35"/>
      <c r="P211" s="244"/>
      <c r="Q211" s="245" t="s">
        <v>14</v>
      </c>
      <c r="R211" s="37" t="s">
        <v>2108</v>
      </c>
      <c r="S211" s="38"/>
      <c r="T211" s="44"/>
      <c r="U211" s="44"/>
      <c r="V211" s="34"/>
      <c r="W211" s="246"/>
    </row>
    <row r="212" spans="1:23" s="41" customFormat="1" ht="12.75" customHeight="1">
      <c r="A212" s="243"/>
      <c r="B212" s="34"/>
      <c r="C212" s="35"/>
      <c r="D212" s="244"/>
      <c r="E212" s="247" t="s">
        <v>15</v>
      </c>
      <c r="F212" s="37" t="s">
        <v>187</v>
      </c>
      <c r="G212" s="248"/>
      <c r="H212" s="44"/>
      <c r="I212" s="44"/>
      <c r="J212" s="34"/>
      <c r="K212" s="246"/>
      <c r="L212" s="40"/>
      <c r="M212" s="243"/>
      <c r="N212" s="34"/>
      <c r="O212" s="35"/>
      <c r="P212" s="244"/>
      <c r="Q212" s="247" t="s">
        <v>15</v>
      </c>
      <c r="R212" s="37" t="s">
        <v>102</v>
      </c>
      <c r="S212" s="248"/>
      <c r="T212" s="44"/>
      <c r="U212" s="44"/>
      <c r="V212" s="34"/>
      <c r="W212" s="246"/>
    </row>
    <row r="213" spans="1:23" s="41" customFormat="1" ht="12.75" customHeight="1">
      <c r="A213" s="243"/>
      <c r="B213" s="34"/>
      <c r="C213" s="35"/>
      <c r="D213" s="244"/>
      <c r="E213" s="247" t="s">
        <v>16</v>
      </c>
      <c r="F213" s="37" t="s">
        <v>1287</v>
      </c>
      <c r="G213" s="38"/>
      <c r="H213" s="44"/>
      <c r="I213" s="44"/>
      <c r="J213" s="34"/>
      <c r="K213" s="246"/>
      <c r="L213" s="40"/>
      <c r="M213" s="243"/>
      <c r="N213" s="34"/>
      <c r="O213" s="35"/>
      <c r="P213" s="244"/>
      <c r="Q213" s="247" t="s">
        <v>16</v>
      </c>
      <c r="R213" s="37" t="s">
        <v>1334</v>
      </c>
      <c r="S213" s="38"/>
      <c r="T213" s="44"/>
      <c r="U213" s="44"/>
      <c r="V213" s="34"/>
      <c r="W213" s="246"/>
    </row>
    <row r="214" spans="1:23" s="41" customFormat="1" ht="12.75" customHeight="1">
      <c r="A214" s="243"/>
      <c r="B214" s="34"/>
      <c r="C214" s="35"/>
      <c r="D214" s="244"/>
      <c r="E214" s="245" t="s">
        <v>18</v>
      </c>
      <c r="F214" s="37" t="s">
        <v>662</v>
      </c>
      <c r="G214" s="38"/>
      <c r="H214" s="44"/>
      <c r="I214" s="44"/>
      <c r="J214" s="34"/>
      <c r="K214" s="246"/>
      <c r="L214" s="40"/>
      <c r="M214" s="243"/>
      <c r="N214" s="34"/>
      <c r="O214" s="35"/>
      <c r="P214" s="244"/>
      <c r="Q214" s="245" t="s">
        <v>18</v>
      </c>
      <c r="R214" s="37" t="s">
        <v>1156</v>
      </c>
      <c r="S214" s="38"/>
      <c r="T214" s="44"/>
      <c r="U214" s="44"/>
      <c r="V214" s="34"/>
      <c r="W214" s="246"/>
    </row>
    <row r="215" spans="1:23" s="41" customFormat="1" ht="12.75" customHeight="1">
      <c r="A215" s="250" t="s">
        <v>14</v>
      </c>
      <c r="B215" s="251" t="s">
        <v>1380</v>
      </c>
      <c r="C215" s="35"/>
      <c r="D215" s="244"/>
      <c r="F215" s="38"/>
      <c r="G215" s="245" t="s">
        <v>14</v>
      </c>
      <c r="H215" s="253" t="s">
        <v>779</v>
      </c>
      <c r="I215" s="38"/>
      <c r="J215" s="248"/>
      <c r="K215" s="246"/>
      <c r="L215" s="40"/>
      <c r="M215" s="250" t="s">
        <v>14</v>
      </c>
      <c r="N215" s="251" t="s">
        <v>311</v>
      </c>
      <c r="O215" s="35"/>
      <c r="P215" s="244"/>
      <c r="R215" s="38"/>
      <c r="S215" s="245" t="s">
        <v>14</v>
      </c>
      <c r="T215" s="253" t="s">
        <v>1255</v>
      </c>
      <c r="U215" s="38"/>
      <c r="V215" s="248"/>
      <c r="W215" s="246"/>
    </row>
    <row r="216" spans="1:23" s="41" customFormat="1" ht="12.75" customHeight="1">
      <c r="A216" s="254" t="s">
        <v>15</v>
      </c>
      <c r="B216" s="251" t="s">
        <v>2109</v>
      </c>
      <c r="C216" s="47"/>
      <c r="D216" s="244"/>
      <c r="F216" s="255"/>
      <c r="G216" s="247" t="s">
        <v>15</v>
      </c>
      <c r="H216" s="252" t="s">
        <v>186</v>
      </c>
      <c r="I216" s="38"/>
      <c r="J216" s="248"/>
      <c r="K216" s="246"/>
      <c r="L216" s="40"/>
      <c r="M216" s="254" t="s">
        <v>15</v>
      </c>
      <c r="N216" s="256" t="s">
        <v>1032</v>
      </c>
      <c r="O216" s="47"/>
      <c r="P216" s="244"/>
      <c r="R216" s="255"/>
      <c r="S216" s="247" t="s">
        <v>15</v>
      </c>
      <c r="T216" s="253" t="s">
        <v>218</v>
      </c>
      <c r="U216" s="38"/>
      <c r="V216" s="248"/>
      <c r="W216" s="246"/>
    </row>
    <row r="217" spans="1:23" s="41" customFormat="1" ht="12.75" customHeight="1">
      <c r="A217" s="254" t="s">
        <v>16</v>
      </c>
      <c r="B217" s="251" t="s">
        <v>494</v>
      </c>
      <c r="C217" s="35"/>
      <c r="D217" s="244"/>
      <c r="F217" s="255"/>
      <c r="G217" s="247" t="s">
        <v>16</v>
      </c>
      <c r="H217" s="253" t="s">
        <v>2110</v>
      </c>
      <c r="I217" s="38"/>
      <c r="J217" s="38"/>
      <c r="K217" s="246"/>
      <c r="L217" s="40"/>
      <c r="M217" s="254" t="s">
        <v>16</v>
      </c>
      <c r="N217" s="251" t="s">
        <v>798</v>
      </c>
      <c r="O217" s="35"/>
      <c r="P217" s="244"/>
      <c r="R217" s="255"/>
      <c r="S217" s="247" t="s">
        <v>16</v>
      </c>
      <c r="T217" s="253" t="s">
        <v>2111</v>
      </c>
      <c r="U217" s="38"/>
      <c r="V217" s="38"/>
      <c r="W217" s="246"/>
    </row>
    <row r="218" spans="1:23" s="41" customFormat="1" ht="12.75" customHeight="1">
      <c r="A218" s="250" t="s">
        <v>18</v>
      </c>
      <c r="B218" s="251" t="s">
        <v>1389</v>
      </c>
      <c r="C218" s="47"/>
      <c r="D218" s="244"/>
      <c r="F218" s="38"/>
      <c r="G218" s="245" t="s">
        <v>18</v>
      </c>
      <c r="H218" s="253" t="s">
        <v>1076</v>
      </c>
      <c r="I218" s="110"/>
      <c r="J218" s="124" t="s">
        <v>154</v>
      </c>
      <c r="K218" s="112"/>
      <c r="L218" s="40"/>
      <c r="M218" s="250" t="s">
        <v>18</v>
      </c>
      <c r="N218" s="251" t="s">
        <v>2112</v>
      </c>
      <c r="O218" s="47"/>
      <c r="P218" s="244"/>
      <c r="R218" s="38"/>
      <c r="S218" s="245" t="s">
        <v>18</v>
      </c>
      <c r="T218" s="253" t="s">
        <v>774</v>
      </c>
      <c r="U218" s="110"/>
      <c r="V218" s="124" t="s">
        <v>154</v>
      </c>
      <c r="W218" s="112"/>
    </row>
    <row r="219" spans="1:23" s="41" customFormat="1" ht="12.75" customHeight="1">
      <c r="A219" s="257"/>
      <c r="B219" s="47"/>
      <c r="C219" s="245"/>
      <c r="D219" s="244"/>
      <c r="E219" s="245" t="s">
        <v>14</v>
      </c>
      <c r="F219" s="37" t="s">
        <v>748</v>
      </c>
      <c r="G219" s="38"/>
      <c r="H219" s="258"/>
      <c r="I219" s="128" t="s">
        <v>23</v>
      </c>
      <c r="J219" s="129" t="s">
        <v>2113</v>
      </c>
      <c r="K219" s="112"/>
      <c r="L219" s="40"/>
      <c r="M219" s="257"/>
      <c r="N219" s="47"/>
      <c r="O219" s="245"/>
      <c r="P219" s="244"/>
      <c r="Q219" s="245" t="s">
        <v>14</v>
      </c>
      <c r="R219" s="37" t="s">
        <v>634</v>
      </c>
      <c r="S219" s="38"/>
      <c r="T219" s="258"/>
      <c r="U219" s="128" t="s">
        <v>23</v>
      </c>
      <c r="V219" s="129" t="s">
        <v>2114</v>
      </c>
      <c r="W219" s="112"/>
    </row>
    <row r="220" spans="1:23" s="41" customFormat="1" ht="12.75" customHeight="1">
      <c r="A220" s="243"/>
      <c r="B220" s="130" t="s">
        <v>25</v>
      </c>
      <c r="C220" s="35"/>
      <c r="D220" s="244"/>
      <c r="E220" s="247" t="s">
        <v>15</v>
      </c>
      <c r="F220" s="37" t="s">
        <v>274</v>
      </c>
      <c r="G220" s="38"/>
      <c r="H220" s="44"/>
      <c r="I220" s="128" t="s">
        <v>27</v>
      </c>
      <c r="J220" s="131" t="s">
        <v>2115</v>
      </c>
      <c r="K220" s="112"/>
      <c r="L220" s="40"/>
      <c r="M220" s="243"/>
      <c r="N220" s="130" t="s">
        <v>25</v>
      </c>
      <c r="O220" s="35"/>
      <c r="P220" s="244"/>
      <c r="Q220" s="247" t="s">
        <v>15</v>
      </c>
      <c r="R220" s="37" t="s">
        <v>2116</v>
      </c>
      <c r="S220" s="38"/>
      <c r="T220" s="44"/>
      <c r="U220" s="128" t="s">
        <v>27</v>
      </c>
      <c r="V220" s="131" t="s">
        <v>2114</v>
      </c>
      <c r="W220" s="112"/>
    </row>
    <row r="221" spans="1:23" s="41" customFormat="1" ht="12.75" customHeight="1">
      <c r="A221" s="243"/>
      <c r="B221" s="130" t="s">
        <v>2117</v>
      </c>
      <c r="C221" s="35"/>
      <c r="D221" s="244"/>
      <c r="E221" s="247" t="s">
        <v>16</v>
      </c>
      <c r="F221" s="249" t="s">
        <v>2118</v>
      </c>
      <c r="G221" s="248"/>
      <c r="H221" s="44"/>
      <c r="I221" s="128" t="s">
        <v>30</v>
      </c>
      <c r="J221" s="131" t="s">
        <v>2119</v>
      </c>
      <c r="K221" s="112"/>
      <c r="L221" s="40"/>
      <c r="M221" s="243"/>
      <c r="N221" s="130" t="s">
        <v>1111</v>
      </c>
      <c r="O221" s="35"/>
      <c r="P221" s="244"/>
      <c r="Q221" s="247" t="s">
        <v>16</v>
      </c>
      <c r="R221" s="37" t="s">
        <v>1005</v>
      </c>
      <c r="S221" s="248"/>
      <c r="T221" s="44"/>
      <c r="U221" s="128" t="s">
        <v>30</v>
      </c>
      <c r="V221" s="131" t="s">
        <v>2120</v>
      </c>
      <c r="W221" s="112"/>
    </row>
    <row r="222" spans="1:23" s="41" customFormat="1" ht="12.75" customHeight="1">
      <c r="A222" s="259"/>
      <c r="B222" s="45"/>
      <c r="C222" s="45"/>
      <c r="D222" s="244"/>
      <c r="E222" s="245" t="s">
        <v>18</v>
      </c>
      <c r="F222" s="251" t="s">
        <v>202</v>
      </c>
      <c r="G222" s="45"/>
      <c r="H222" s="45"/>
      <c r="I222" s="134" t="s">
        <v>31</v>
      </c>
      <c r="J222" s="131" t="s">
        <v>2119</v>
      </c>
      <c r="K222" s="135"/>
      <c r="L222" s="48"/>
      <c r="M222" s="259"/>
      <c r="N222" s="45"/>
      <c r="O222" s="45"/>
      <c r="P222" s="244"/>
      <c r="Q222" s="245" t="s">
        <v>18</v>
      </c>
      <c r="R222" s="256" t="s">
        <v>2121</v>
      </c>
      <c r="S222" s="45"/>
      <c r="T222" s="45"/>
      <c r="U222" s="134" t="s">
        <v>31</v>
      </c>
      <c r="V222" s="131" t="s">
        <v>2120</v>
      </c>
      <c r="W222" s="135"/>
    </row>
    <row r="223" spans="1:23" ht="4.5" customHeight="1">
      <c r="A223" s="260"/>
      <c r="B223" s="261"/>
      <c r="C223" s="262"/>
      <c r="D223" s="263"/>
      <c r="E223" s="264"/>
      <c r="F223" s="265"/>
      <c r="G223" s="266"/>
      <c r="H223" s="266"/>
      <c r="I223" s="262"/>
      <c r="J223" s="261"/>
      <c r="K223" s="267"/>
      <c r="M223" s="260"/>
      <c r="N223" s="261"/>
      <c r="O223" s="262"/>
      <c r="P223" s="263"/>
      <c r="Q223" s="264"/>
      <c r="R223" s="265"/>
      <c r="S223" s="266"/>
      <c r="T223" s="266"/>
      <c r="U223" s="262"/>
      <c r="V223" s="261"/>
      <c r="W223" s="267"/>
    </row>
    <row r="224" spans="1:28" ht="14.25" customHeight="1">
      <c r="A224" s="146"/>
      <c r="B224" s="146" t="s">
        <v>32</v>
      </c>
      <c r="C224" s="147"/>
      <c r="D224" s="148" t="s">
        <v>33</v>
      </c>
      <c r="E224" s="148" t="s">
        <v>34</v>
      </c>
      <c r="F224" s="148" t="s">
        <v>35</v>
      </c>
      <c r="G224" s="149" t="s">
        <v>36</v>
      </c>
      <c r="H224" s="150"/>
      <c r="I224" s="147" t="s">
        <v>37</v>
      </c>
      <c r="J224" s="148" t="s">
        <v>32</v>
      </c>
      <c r="K224" s="146" t="s">
        <v>38</v>
      </c>
      <c r="L224" s="28">
        <v>150</v>
      </c>
      <c r="M224" s="146"/>
      <c r="N224" s="146" t="s">
        <v>32</v>
      </c>
      <c r="O224" s="147"/>
      <c r="P224" s="148" t="s">
        <v>33</v>
      </c>
      <c r="Q224" s="148" t="s">
        <v>34</v>
      </c>
      <c r="R224" s="148" t="s">
        <v>35</v>
      </c>
      <c r="S224" s="149" t="s">
        <v>36</v>
      </c>
      <c r="T224" s="150"/>
      <c r="U224" s="147" t="s">
        <v>37</v>
      </c>
      <c r="V224" s="148" t="s">
        <v>32</v>
      </c>
      <c r="W224" s="146" t="s">
        <v>38</v>
      </c>
      <c r="X224" s="269"/>
      <c r="Y224" s="320"/>
      <c r="Z224" s="321"/>
      <c r="AA224" s="320"/>
      <c r="AB224" s="321"/>
    </row>
    <row r="225" spans="1:28" ht="14.25" customHeight="1">
      <c r="A225" s="152" t="s">
        <v>38</v>
      </c>
      <c r="B225" s="213" t="s">
        <v>39</v>
      </c>
      <c r="C225" s="214" t="s">
        <v>40</v>
      </c>
      <c r="D225" s="215" t="s">
        <v>41</v>
      </c>
      <c r="E225" s="215" t="s">
        <v>42</v>
      </c>
      <c r="F225" s="215"/>
      <c r="G225" s="155" t="s">
        <v>40</v>
      </c>
      <c r="H225" s="155" t="s">
        <v>37</v>
      </c>
      <c r="I225" s="153"/>
      <c r="J225" s="152" t="s">
        <v>39</v>
      </c>
      <c r="K225" s="152"/>
      <c r="L225" s="28">
        <v>150</v>
      </c>
      <c r="M225" s="152" t="s">
        <v>38</v>
      </c>
      <c r="N225" s="213" t="s">
        <v>39</v>
      </c>
      <c r="O225" s="214" t="s">
        <v>40</v>
      </c>
      <c r="P225" s="215" t="s">
        <v>41</v>
      </c>
      <c r="Q225" s="215" t="s">
        <v>42</v>
      </c>
      <c r="R225" s="215"/>
      <c r="S225" s="155" t="s">
        <v>40</v>
      </c>
      <c r="T225" s="155" t="s">
        <v>37</v>
      </c>
      <c r="U225" s="153"/>
      <c r="V225" s="152" t="s">
        <v>39</v>
      </c>
      <c r="W225" s="152"/>
      <c r="X225" s="269"/>
      <c r="Y225" s="320"/>
      <c r="Z225" s="321"/>
      <c r="AA225" s="320"/>
      <c r="AB225" s="321"/>
    </row>
    <row r="226" spans="1:28" ht="16.5" customHeight="1">
      <c r="A226" s="157">
        <v>-0.375</v>
      </c>
      <c r="B226" s="158">
        <v>3</v>
      </c>
      <c r="C226" s="159">
        <v>2</v>
      </c>
      <c r="D226" s="216" t="s">
        <v>480</v>
      </c>
      <c r="E226" s="161" t="s">
        <v>23</v>
      </c>
      <c r="F226" s="162">
        <v>8</v>
      </c>
      <c r="G226" s="163"/>
      <c r="H226" s="163">
        <v>50</v>
      </c>
      <c r="I226" s="164">
        <v>7</v>
      </c>
      <c r="J226" s="165">
        <v>3</v>
      </c>
      <c r="K226" s="166">
        <v>0.375</v>
      </c>
      <c r="L226" s="28"/>
      <c r="M226" s="157">
        <v>9.625</v>
      </c>
      <c r="N226" s="158">
        <v>6</v>
      </c>
      <c r="O226" s="159">
        <v>2</v>
      </c>
      <c r="P226" s="216" t="s">
        <v>272</v>
      </c>
      <c r="Q226" s="161" t="s">
        <v>30</v>
      </c>
      <c r="R226" s="162">
        <v>10</v>
      </c>
      <c r="S226" s="163"/>
      <c r="T226" s="163">
        <v>130</v>
      </c>
      <c r="U226" s="164">
        <v>7</v>
      </c>
      <c r="V226" s="165">
        <v>0</v>
      </c>
      <c r="W226" s="166">
        <v>-9.625</v>
      </c>
      <c r="X226" s="270"/>
      <c r="Y226" s="271"/>
      <c r="Z226" s="272"/>
      <c r="AA226" s="271"/>
      <c r="AB226" s="272"/>
    </row>
    <row r="227" spans="1:28" ht="16.5" customHeight="1">
      <c r="A227" s="157">
        <v>-0.375</v>
      </c>
      <c r="B227" s="158">
        <v>3</v>
      </c>
      <c r="C227" s="159">
        <v>5</v>
      </c>
      <c r="D227" s="224" t="s">
        <v>43</v>
      </c>
      <c r="E227" s="161" t="s">
        <v>23</v>
      </c>
      <c r="F227" s="162">
        <v>8</v>
      </c>
      <c r="G227" s="163"/>
      <c r="H227" s="163">
        <v>50</v>
      </c>
      <c r="I227" s="164">
        <v>8</v>
      </c>
      <c r="J227" s="165">
        <v>3</v>
      </c>
      <c r="K227" s="166">
        <v>0.375</v>
      </c>
      <c r="L227" s="28"/>
      <c r="M227" s="157">
        <v>-1.75</v>
      </c>
      <c r="N227" s="158">
        <v>1</v>
      </c>
      <c r="O227" s="159">
        <v>5</v>
      </c>
      <c r="P227" s="224" t="s">
        <v>43</v>
      </c>
      <c r="Q227" s="161" t="s">
        <v>30</v>
      </c>
      <c r="R227" s="162">
        <v>11</v>
      </c>
      <c r="S227" s="163"/>
      <c r="T227" s="163">
        <v>660</v>
      </c>
      <c r="U227" s="164">
        <v>8</v>
      </c>
      <c r="V227" s="165">
        <v>5</v>
      </c>
      <c r="W227" s="166">
        <v>1.75</v>
      </c>
      <c r="X227" s="270"/>
      <c r="Y227" s="271"/>
      <c r="Z227" s="272"/>
      <c r="AA227" s="271"/>
      <c r="AB227" s="272"/>
    </row>
    <row r="228" spans="1:28" ht="16.5" customHeight="1">
      <c r="A228" s="157">
        <v>-2.25</v>
      </c>
      <c r="B228" s="158">
        <v>0</v>
      </c>
      <c r="C228" s="159">
        <v>6</v>
      </c>
      <c r="D228" s="216" t="s">
        <v>68</v>
      </c>
      <c r="E228" s="161" t="s">
        <v>23</v>
      </c>
      <c r="F228" s="162">
        <v>6</v>
      </c>
      <c r="G228" s="163"/>
      <c r="H228" s="163">
        <v>100</v>
      </c>
      <c r="I228" s="164">
        <v>4</v>
      </c>
      <c r="J228" s="165">
        <v>6</v>
      </c>
      <c r="K228" s="166">
        <v>2.25</v>
      </c>
      <c r="L228" s="28"/>
      <c r="M228" s="157">
        <v>-0.875</v>
      </c>
      <c r="N228" s="158">
        <v>4</v>
      </c>
      <c r="O228" s="159">
        <v>6</v>
      </c>
      <c r="P228" s="216" t="s">
        <v>43</v>
      </c>
      <c r="Q228" s="161" t="s">
        <v>30</v>
      </c>
      <c r="R228" s="162">
        <v>10</v>
      </c>
      <c r="S228" s="163"/>
      <c r="T228" s="163">
        <v>630</v>
      </c>
      <c r="U228" s="164">
        <v>4</v>
      </c>
      <c r="V228" s="165">
        <v>2</v>
      </c>
      <c r="W228" s="166">
        <v>0.875</v>
      </c>
      <c r="X228" s="270"/>
      <c r="Y228" s="271"/>
      <c r="Z228" s="272"/>
      <c r="AA228" s="271"/>
      <c r="AB228" s="272"/>
    </row>
    <row r="229" spans="1:28" ht="16.5" customHeight="1">
      <c r="A229" s="157">
        <v>4.5</v>
      </c>
      <c r="B229" s="158">
        <v>6</v>
      </c>
      <c r="C229" s="159">
        <v>1</v>
      </c>
      <c r="D229" s="224" t="s">
        <v>68</v>
      </c>
      <c r="E229" s="161" t="s">
        <v>23</v>
      </c>
      <c r="F229" s="162">
        <v>8</v>
      </c>
      <c r="G229" s="163">
        <v>120</v>
      </c>
      <c r="H229" s="163"/>
      <c r="I229" s="164">
        <v>3</v>
      </c>
      <c r="J229" s="165">
        <v>0</v>
      </c>
      <c r="K229" s="166">
        <v>-4.5</v>
      </c>
      <c r="L229" s="28"/>
      <c r="M229" s="157">
        <v>-1.75</v>
      </c>
      <c r="N229" s="158">
        <v>1</v>
      </c>
      <c r="O229" s="159">
        <v>1</v>
      </c>
      <c r="P229" s="224" t="s">
        <v>43</v>
      </c>
      <c r="Q229" s="161" t="s">
        <v>30</v>
      </c>
      <c r="R229" s="162">
        <v>11</v>
      </c>
      <c r="S229" s="163"/>
      <c r="T229" s="163">
        <v>660</v>
      </c>
      <c r="U229" s="164">
        <v>3</v>
      </c>
      <c r="V229" s="165">
        <v>5</v>
      </c>
      <c r="W229" s="166">
        <v>1.75</v>
      </c>
      <c r="X229" s="270"/>
      <c r="Y229" s="271"/>
      <c r="Z229" s="272"/>
      <c r="AA229" s="271"/>
      <c r="AB229" s="272"/>
    </row>
    <row r="230" spans="1:23" s="41" customFormat="1" ht="9.75" customHeight="1">
      <c r="A230" s="29"/>
      <c r="B230" s="29"/>
      <c r="C230" s="56"/>
      <c r="D230" s="29"/>
      <c r="E230" s="29"/>
      <c r="F230" s="29"/>
      <c r="G230" s="29"/>
      <c r="H230" s="29"/>
      <c r="I230" s="56"/>
      <c r="J230" s="29"/>
      <c r="K230" s="29"/>
      <c r="L230" s="54"/>
      <c r="M230" s="29"/>
      <c r="N230" s="29"/>
      <c r="O230" s="56"/>
      <c r="P230" s="29"/>
      <c r="Q230" s="29"/>
      <c r="R230" s="29"/>
      <c r="S230" s="29"/>
      <c r="T230" s="29"/>
      <c r="U230" s="56"/>
      <c r="V230" s="29"/>
      <c r="W230" s="29"/>
    </row>
    <row r="231" spans="1:12" s="41" customFormat="1" ht="15">
      <c r="A231" s="20"/>
      <c r="B231" s="21" t="s">
        <v>5</v>
      </c>
      <c r="C231" s="22"/>
      <c r="D231" s="21"/>
      <c r="E231" s="23" t="s">
        <v>1317</v>
      </c>
      <c r="F231" s="24"/>
      <c r="G231" s="25" t="s">
        <v>7</v>
      </c>
      <c r="H231" s="25"/>
      <c r="I231" s="26" t="s">
        <v>8</v>
      </c>
      <c r="J231" s="26"/>
      <c r="K231" s="27"/>
      <c r="L231" s="28">
        <v>150</v>
      </c>
    </row>
    <row r="232" spans="1:12" s="41" customFormat="1" ht="12.75">
      <c r="A232" s="30"/>
      <c r="B232" s="30"/>
      <c r="C232" s="31"/>
      <c r="D232" s="32"/>
      <c r="E232" s="32"/>
      <c r="F232" s="32"/>
      <c r="G232" s="33" t="s">
        <v>11</v>
      </c>
      <c r="H232" s="33"/>
      <c r="I232" s="26" t="s">
        <v>13</v>
      </c>
      <c r="J232" s="26"/>
      <c r="K232" s="27"/>
      <c r="L232" s="28">
        <v>150</v>
      </c>
    </row>
    <row r="233" spans="1:12" s="41" customFormat="1" ht="4.5" customHeight="1">
      <c r="A233" s="235"/>
      <c r="B233" s="236"/>
      <c r="C233" s="237"/>
      <c r="D233" s="238"/>
      <c r="E233" s="239"/>
      <c r="F233" s="240"/>
      <c r="G233" s="241"/>
      <c r="H233" s="241"/>
      <c r="I233" s="237"/>
      <c r="J233" s="236"/>
      <c r="K233" s="242"/>
      <c r="L233" s="28"/>
    </row>
    <row r="234" spans="1:12" s="41" customFormat="1" ht="12.75" customHeight="1">
      <c r="A234" s="243"/>
      <c r="B234" s="34"/>
      <c r="C234" s="35"/>
      <c r="D234" s="244"/>
      <c r="E234" s="245" t="s">
        <v>14</v>
      </c>
      <c r="F234" s="37" t="s">
        <v>1424</v>
      </c>
      <c r="G234" s="38"/>
      <c r="H234" s="44"/>
      <c r="I234" s="44"/>
      <c r="J234" s="34"/>
      <c r="K234" s="246"/>
      <c r="L234" s="40"/>
    </row>
    <row r="235" spans="1:12" s="41" customFormat="1" ht="12.75" customHeight="1">
      <c r="A235" s="243"/>
      <c r="B235" s="34"/>
      <c r="C235" s="35"/>
      <c r="D235" s="244"/>
      <c r="E235" s="247" t="s">
        <v>15</v>
      </c>
      <c r="F235" s="37" t="s">
        <v>99</v>
      </c>
      <c r="G235" s="248"/>
      <c r="H235" s="44"/>
      <c r="I235" s="44"/>
      <c r="J235" s="34"/>
      <c r="K235" s="246"/>
      <c r="L235" s="40"/>
    </row>
    <row r="236" spans="1:12" s="41" customFormat="1" ht="12.75" customHeight="1">
      <c r="A236" s="243"/>
      <c r="B236" s="34"/>
      <c r="C236" s="35"/>
      <c r="D236" s="244"/>
      <c r="E236" s="247" t="s">
        <v>16</v>
      </c>
      <c r="F236" s="37" t="s">
        <v>911</v>
      </c>
      <c r="G236" s="38"/>
      <c r="H236" s="44"/>
      <c r="I236" s="44"/>
      <c r="J236" s="34"/>
      <c r="K236" s="246"/>
      <c r="L236" s="40"/>
    </row>
    <row r="237" spans="1:12" s="41" customFormat="1" ht="12.75" customHeight="1">
      <c r="A237" s="243"/>
      <c r="B237" s="34"/>
      <c r="C237" s="35"/>
      <c r="D237" s="244"/>
      <c r="E237" s="245" t="s">
        <v>18</v>
      </c>
      <c r="F237" s="37" t="s">
        <v>751</v>
      </c>
      <c r="G237" s="38"/>
      <c r="H237" s="44"/>
      <c r="I237" s="44"/>
      <c r="J237" s="34"/>
      <c r="K237" s="246"/>
      <c r="L237" s="40"/>
    </row>
    <row r="238" spans="1:12" s="41" customFormat="1" ht="12.75" customHeight="1">
      <c r="A238" s="250" t="s">
        <v>14</v>
      </c>
      <c r="B238" s="251" t="s">
        <v>1743</v>
      </c>
      <c r="C238" s="35"/>
      <c r="D238" s="244"/>
      <c r="F238" s="38"/>
      <c r="G238" s="245" t="s">
        <v>14</v>
      </c>
      <c r="H238" s="253" t="s">
        <v>1418</v>
      </c>
      <c r="I238" s="38"/>
      <c r="J238" s="248"/>
      <c r="K238" s="246"/>
      <c r="L238" s="40"/>
    </row>
    <row r="239" spans="1:12" s="41" customFormat="1" ht="12.75" customHeight="1">
      <c r="A239" s="254" t="s">
        <v>15</v>
      </c>
      <c r="B239" s="251" t="s">
        <v>327</v>
      </c>
      <c r="C239" s="47"/>
      <c r="D239" s="244"/>
      <c r="F239" s="255"/>
      <c r="G239" s="247" t="s">
        <v>15</v>
      </c>
      <c r="H239" s="253" t="s">
        <v>2122</v>
      </c>
      <c r="I239" s="38"/>
      <c r="J239" s="248"/>
      <c r="K239" s="246"/>
      <c r="L239" s="40"/>
    </row>
    <row r="240" spans="1:12" s="41" customFormat="1" ht="12.75" customHeight="1">
      <c r="A240" s="254" t="s">
        <v>16</v>
      </c>
      <c r="B240" s="251" t="s">
        <v>1138</v>
      </c>
      <c r="C240" s="35"/>
      <c r="D240" s="244"/>
      <c r="F240" s="255"/>
      <c r="G240" s="247" t="s">
        <v>16</v>
      </c>
      <c r="H240" s="253" t="s">
        <v>234</v>
      </c>
      <c r="I240" s="38"/>
      <c r="J240" s="38"/>
      <c r="K240" s="246"/>
      <c r="L240" s="40"/>
    </row>
    <row r="241" spans="1:12" s="41" customFormat="1" ht="12.75" customHeight="1">
      <c r="A241" s="250" t="s">
        <v>18</v>
      </c>
      <c r="B241" s="251" t="s">
        <v>2123</v>
      </c>
      <c r="C241" s="47"/>
      <c r="D241" s="244"/>
      <c r="F241" s="38"/>
      <c r="G241" s="245" t="s">
        <v>18</v>
      </c>
      <c r="H241" s="253" t="s">
        <v>29</v>
      </c>
      <c r="I241" s="110"/>
      <c r="J241" s="124" t="s">
        <v>154</v>
      </c>
      <c r="K241" s="112"/>
      <c r="L241" s="40"/>
    </row>
    <row r="242" spans="1:12" s="41" customFormat="1" ht="12.75" customHeight="1">
      <c r="A242" s="257"/>
      <c r="B242" s="47"/>
      <c r="C242" s="245"/>
      <c r="D242" s="244"/>
      <c r="E242" s="245" t="s">
        <v>14</v>
      </c>
      <c r="F242" s="37" t="s">
        <v>1140</v>
      </c>
      <c r="G242" s="38"/>
      <c r="H242" s="258"/>
      <c r="I242" s="128" t="s">
        <v>23</v>
      </c>
      <c r="J242" s="129" t="s">
        <v>2124</v>
      </c>
      <c r="K242" s="112"/>
      <c r="L242" s="40"/>
    </row>
    <row r="243" spans="1:12" s="41" customFormat="1" ht="12.75" customHeight="1">
      <c r="A243" s="243"/>
      <c r="B243" s="130" t="s">
        <v>25</v>
      </c>
      <c r="C243" s="35"/>
      <c r="D243" s="244"/>
      <c r="E243" s="247" t="s">
        <v>15</v>
      </c>
      <c r="F243" s="37" t="s">
        <v>1707</v>
      </c>
      <c r="G243" s="38"/>
      <c r="H243" s="44"/>
      <c r="I243" s="128" t="s">
        <v>27</v>
      </c>
      <c r="J243" s="131" t="s">
        <v>2124</v>
      </c>
      <c r="K243" s="112"/>
      <c r="L243" s="40"/>
    </row>
    <row r="244" spans="1:12" s="41" customFormat="1" ht="12.75" customHeight="1">
      <c r="A244" s="243"/>
      <c r="B244" s="130" t="s">
        <v>2125</v>
      </c>
      <c r="C244" s="35"/>
      <c r="D244" s="244"/>
      <c r="E244" s="247" t="s">
        <v>16</v>
      </c>
      <c r="F244" s="37" t="s">
        <v>1780</v>
      </c>
      <c r="G244" s="248"/>
      <c r="H244" s="44"/>
      <c r="I244" s="128" t="s">
        <v>30</v>
      </c>
      <c r="J244" s="131" t="s">
        <v>2126</v>
      </c>
      <c r="K244" s="112"/>
      <c r="L244" s="40"/>
    </row>
    <row r="245" spans="1:12" s="41" customFormat="1" ht="12.75" customHeight="1">
      <c r="A245" s="259"/>
      <c r="B245" s="45"/>
      <c r="C245" s="45"/>
      <c r="D245" s="244"/>
      <c r="E245" s="245" t="s">
        <v>18</v>
      </c>
      <c r="F245" s="251" t="s">
        <v>1381</v>
      </c>
      <c r="G245" s="45"/>
      <c r="H245" s="45"/>
      <c r="I245" s="134" t="s">
        <v>31</v>
      </c>
      <c r="J245" s="131" t="s">
        <v>2126</v>
      </c>
      <c r="K245" s="135"/>
      <c r="L245" s="48"/>
    </row>
    <row r="246" spans="1:21" ht="4.5" customHeight="1">
      <c r="A246" s="260"/>
      <c r="B246" s="261"/>
      <c r="C246" s="262"/>
      <c r="D246" s="263"/>
      <c r="E246" s="264"/>
      <c r="F246" s="265"/>
      <c r="G246" s="266"/>
      <c r="H246" s="266"/>
      <c r="I246" s="262"/>
      <c r="J246" s="261"/>
      <c r="K246" s="267"/>
      <c r="O246" s="29"/>
      <c r="U246" s="29"/>
    </row>
    <row r="247" spans="1:21" ht="12.75" customHeight="1">
      <c r="A247" s="146"/>
      <c r="B247" s="146" t="s">
        <v>32</v>
      </c>
      <c r="C247" s="147"/>
      <c r="D247" s="148" t="s">
        <v>33</v>
      </c>
      <c r="E247" s="148" t="s">
        <v>34</v>
      </c>
      <c r="F247" s="148" t="s">
        <v>35</v>
      </c>
      <c r="G247" s="149" t="s">
        <v>36</v>
      </c>
      <c r="H247" s="150"/>
      <c r="I247" s="147" t="s">
        <v>37</v>
      </c>
      <c r="J247" s="148" t="s">
        <v>32</v>
      </c>
      <c r="K247" s="146" t="s">
        <v>38</v>
      </c>
      <c r="L247" s="28">
        <v>150</v>
      </c>
      <c r="O247" s="29"/>
      <c r="U247" s="29"/>
    </row>
    <row r="248" spans="1:21" ht="12.75">
      <c r="A248" s="152" t="s">
        <v>38</v>
      </c>
      <c r="B248" s="213" t="s">
        <v>39</v>
      </c>
      <c r="C248" s="214" t="s">
        <v>40</v>
      </c>
      <c r="D248" s="215" t="s">
        <v>41</v>
      </c>
      <c r="E248" s="215" t="s">
        <v>42</v>
      </c>
      <c r="F248" s="215"/>
      <c r="G248" s="155" t="s">
        <v>40</v>
      </c>
      <c r="H248" s="155" t="s">
        <v>37</v>
      </c>
      <c r="I248" s="153"/>
      <c r="J248" s="152" t="s">
        <v>39</v>
      </c>
      <c r="K248" s="152"/>
      <c r="L248" s="28">
        <v>150</v>
      </c>
      <c r="O248" s="29"/>
      <c r="U248" s="29"/>
    </row>
    <row r="249" spans="1:21" ht="16.5" customHeight="1">
      <c r="A249" s="157">
        <v>7.125</v>
      </c>
      <c r="B249" s="158">
        <v>4</v>
      </c>
      <c r="C249" s="159">
        <v>2</v>
      </c>
      <c r="D249" s="216" t="s">
        <v>44</v>
      </c>
      <c r="E249" s="161" t="s">
        <v>23</v>
      </c>
      <c r="F249" s="162">
        <v>12</v>
      </c>
      <c r="G249" s="163">
        <v>1440</v>
      </c>
      <c r="H249" s="163"/>
      <c r="I249" s="164">
        <v>7</v>
      </c>
      <c r="J249" s="165">
        <v>2</v>
      </c>
      <c r="K249" s="166">
        <v>-7.125</v>
      </c>
      <c r="L249" s="28"/>
      <c r="O249" s="29"/>
      <c r="U249" s="29"/>
    </row>
    <row r="250" spans="1:21" ht="16.5" customHeight="1">
      <c r="A250" s="157">
        <v>-8.375</v>
      </c>
      <c r="B250" s="158">
        <v>2</v>
      </c>
      <c r="C250" s="159">
        <v>5</v>
      </c>
      <c r="D250" s="224" t="s">
        <v>44</v>
      </c>
      <c r="E250" s="161" t="s">
        <v>23</v>
      </c>
      <c r="F250" s="162">
        <v>11</v>
      </c>
      <c r="G250" s="163"/>
      <c r="H250" s="163">
        <v>100</v>
      </c>
      <c r="I250" s="164">
        <v>8</v>
      </c>
      <c r="J250" s="165">
        <v>4</v>
      </c>
      <c r="K250" s="166">
        <v>8.375</v>
      </c>
      <c r="L250" s="28"/>
      <c r="O250" s="29"/>
      <c r="U250" s="29"/>
    </row>
    <row r="251" spans="1:21" ht="16.5" customHeight="1">
      <c r="A251" s="157">
        <v>-9.875</v>
      </c>
      <c r="B251" s="158">
        <v>0</v>
      </c>
      <c r="C251" s="159">
        <v>6</v>
      </c>
      <c r="D251" s="216" t="s">
        <v>172</v>
      </c>
      <c r="E251" s="161" t="s">
        <v>27</v>
      </c>
      <c r="F251" s="162">
        <v>10</v>
      </c>
      <c r="G251" s="163"/>
      <c r="H251" s="163">
        <v>200</v>
      </c>
      <c r="I251" s="164">
        <v>4</v>
      </c>
      <c r="J251" s="165">
        <v>6</v>
      </c>
      <c r="K251" s="166">
        <v>9.875</v>
      </c>
      <c r="L251" s="28"/>
      <c r="O251" s="29"/>
      <c r="U251" s="29"/>
    </row>
    <row r="252" spans="1:21" ht="16.5" customHeight="1">
      <c r="A252" s="157">
        <v>13.625</v>
      </c>
      <c r="B252" s="158">
        <v>6</v>
      </c>
      <c r="C252" s="159">
        <v>1</v>
      </c>
      <c r="D252" s="216" t="s">
        <v>242</v>
      </c>
      <c r="E252" s="161" t="s">
        <v>30</v>
      </c>
      <c r="F252" s="162">
        <v>2</v>
      </c>
      <c r="G252" s="163">
        <v>2000</v>
      </c>
      <c r="H252" s="163"/>
      <c r="I252" s="164">
        <v>3</v>
      </c>
      <c r="J252" s="165">
        <v>0</v>
      </c>
      <c r="K252" s="166">
        <v>-13.625</v>
      </c>
      <c r="L252" s="28"/>
      <c r="O252" s="29"/>
      <c r="U252" s="29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2" customWidth="1"/>
    <col min="2" max="2" width="4.375" style="15" customWidth="1"/>
    <col min="3" max="3" width="19.00390625" style="15" bestFit="1" customWidth="1"/>
    <col min="4" max="4" width="18.25390625" style="15" customWidth="1"/>
    <col min="5" max="5" width="6.75390625" style="12" customWidth="1"/>
    <col min="6" max="6" width="7.75390625" style="12" customWidth="1"/>
    <col min="7" max="7" width="7.75390625" style="68" customWidth="1"/>
    <col min="8" max="8" width="8.75390625" style="0" customWidth="1"/>
    <col min="9" max="9" width="5.00390625" style="67" customWidth="1"/>
    <col min="10" max="10" width="7.00390625" style="12" customWidth="1"/>
    <col min="11" max="16384" width="10.00390625" style="12" customWidth="1"/>
  </cols>
  <sheetData>
    <row r="1" spans="1:10" s="5" customFormat="1" ht="12.75">
      <c r="A1" s="1" t="s">
        <v>434</v>
      </c>
      <c r="B1" s="2"/>
      <c r="C1" s="2"/>
      <c r="D1" s="2"/>
      <c r="E1" s="3"/>
      <c r="F1" s="81"/>
      <c r="G1" s="4"/>
      <c r="H1" s="4"/>
      <c r="I1" s="3"/>
      <c r="J1" s="3"/>
    </row>
    <row r="2" spans="1:10" s="5" customFormat="1" ht="12.75">
      <c r="A2" s="1" t="s">
        <v>435</v>
      </c>
      <c r="B2" s="2"/>
      <c r="C2" s="2"/>
      <c r="D2" s="2"/>
      <c r="E2" s="3"/>
      <c r="F2" s="81"/>
      <c r="G2" s="4"/>
      <c r="H2" s="4"/>
      <c r="I2" s="3"/>
      <c r="J2" s="3"/>
    </row>
    <row r="3" spans="1:9" s="7" customFormat="1" ht="12.75">
      <c r="A3" s="6"/>
      <c r="C3" s="57"/>
      <c r="D3" s="8"/>
      <c r="E3" s="9" t="s">
        <v>103</v>
      </c>
      <c r="F3" s="9">
        <v>10</v>
      </c>
      <c r="H3" s="58" t="s">
        <v>104</v>
      </c>
      <c r="I3" s="59"/>
    </row>
    <row r="4" spans="1:10" s="7" customFormat="1" ht="12.75">
      <c r="A4" s="10"/>
      <c r="B4" s="10"/>
      <c r="C4" s="10"/>
      <c r="D4" s="10"/>
      <c r="E4" s="9" t="s">
        <v>105</v>
      </c>
      <c r="F4" s="9">
        <v>18</v>
      </c>
      <c r="H4" s="60">
        <v>144</v>
      </c>
      <c r="I4" s="59"/>
      <c r="J4" s="9">
        <v>18</v>
      </c>
    </row>
    <row r="5" spans="1:10" s="7" customFormat="1" ht="12.75">
      <c r="A5" s="61" t="s">
        <v>0</v>
      </c>
      <c r="B5" s="61" t="s">
        <v>1</v>
      </c>
      <c r="C5" s="62" t="s">
        <v>2</v>
      </c>
      <c r="D5" s="62"/>
      <c r="E5" s="63" t="s">
        <v>3</v>
      </c>
      <c r="F5" s="63" t="s">
        <v>106</v>
      </c>
      <c r="G5" s="64" t="s">
        <v>27</v>
      </c>
      <c r="H5" s="64" t="s">
        <v>107</v>
      </c>
      <c r="I5" s="63" t="s">
        <v>108</v>
      </c>
      <c r="J5" s="63" t="s">
        <v>429</v>
      </c>
    </row>
    <row r="6" spans="1:12" ht="12.75">
      <c r="A6" s="79">
        <v>1</v>
      </c>
      <c r="B6" s="74">
        <v>7</v>
      </c>
      <c r="C6" s="11" t="s">
        <v>112</v>
      </c>
      <c r="D6" s="18" t="s">
        <v>111</v>
      </c>
      <c r="E6" s="17">
        <v>0.5</v>
      </c>
      <c r="F6" s="314">
        <v>36.25</v>
      </c>
      <c r="G6" s="65">
        <v>98</v>
      </c>
      <c r="H6" s="212">
        <v>0.6805555555555556</v>
      </c>
      <c r="I6" s="67">
        <v>11</v>
      </c>
      <c r="J6" s="12">
        <f>IF(C6="","",IF(A6="=",J5,(COUNT(B:B)-A6+1)*2))</f>
        <v>20</v>
      </c>
      <c r="L6" s="19"/>
    </row>
    <row r="7" spans="1:12" ht="12.75">
      <c r="A7" s="79">
        <v>2</v>
      </c>
      <c r="B7" s="73">
        <v>8</v>
      </c>
      <c r="C7" s="13" t="s">
        <v>118</v>
      </c>
      <c r="D7" s="14" t="s">
        <v>119</v>
      </c>
      <c r="E7" s="17">
        <v>1</v>
      </c>
      <c r="F7" s="314">
        <v>50.375</v>
      </c>
      <c r="G7" s="65">
        <v>95</v>
      </c>
      <c r="H7" s="212">
        <v>0.6597222222222222</v>
      </c>
      <c r="I7" s="67">
        <v>4</v>
      </c>
      <c r="J7" s="12">
        <f aca="true" t="shared" si="0" ref="J7:J21">IF(C7="","",IF(A7="=",J6,(COUNT(B$1:B$65536)-A7+1)*2))</f>
        <v>18</v>
      </c>
      <c r="L7" s="19"/>
    </row>
    <row r="8" spans="1:12" ht="12.75">
      <c r="A8" s="79">
        <v>3</v>
      </c>
      <c r="B8" s="74">
        <v>2</v>
      </c>
      <c r="C8" s="13" t="s">
        <v>446</v>
      </c>
      <c r="D8" s="14" t="s">
        <v>447</v>
      </c>
      <c r="E8" s="17">
        <v>-0.5</v>
      </c>
      <c r="F8" s="314">
        <v>24.75</v>
      </c>
      <c r="G8" s="65">
        <v>74</v>
      </c>
      <c r="H8" s="212">
        <v>0.5138888888888888</v>
      </c>
      <c r="I8" s="67">
        <v>2</v>
      </c>
      <c r="J8" s="12">
        <f t="shared" si="0"/>
        <v>16</v>
      </c>
      <c r="L8" s="19"/>
    </row>
    <row r="9" spans="1:12" ht="12.75">
      <c r="A9" s="79">
        <v>4</v>
      </c>
      <c r="B9" s="73">
        <v>1</v>
      </c>
      <c r="C9" s="13" t="s">
        <v>448</v>
      </c>
      <c r="D9" s="14" t="s">
        <v>125</v>
      </c>
      <c r="E9" s="17">
        <v>1</v>
      </c>
      <c r="F9" s="314">
        <v>4.5</v>
      </c>
      <c r="G9" s="65">
        <v>71</v>
      </c>
      <c r="H9" s="212">
        <v>0.4930555555555556</v>
      </c>
      <c r="I9" s="67">
        <v>1</v>
      </c>
      <c r="J9" s="12">
        <f t="shared" si="0"/>
        <v>14</v>
      </c>
      <c r="L9" s="19"/>
    </row>
    <row r="10" spans="1:12" ht="12.75">
      <c r="A10" s="79">
        <v>5</v>
      </c>
      <c r="B10" s="74">
        <v>9</v>
      </c>
      <c r="C10" s="13" t="s">
        <v>122</v>
      </c>
      <c r="D10" s="14" t="s">
        <v>123</v>
      </c>
      <c r="E10" s="17">
        <v>-1</v>
      </c>
      <c r="F10" s="314">
        <v>-19.5</v>
      </c>
      <c r="G10" s="65">
        <v>69</v>
      </c>
      <c r="H10" s="212">
        <v>0.4791666666666667</v>
      </c>
      <c r="J10" s="12">
        <f t="shared" si="0"/>
        <v>12</v>
      </c>
      <c r="L10" s="19"/>
    </row>
    <row r="11" spans="1:12" ht="12.75">
      <c r="A11" s="79" t="s">
        <v>115</v>
      </c>
      <c r="B11" s="74">
        <v>3</v>
      </c>
      <c r="C11" s="13" t="s">
        <v>126</v>
      </c>
      <c r="D11" s="14" t="s">
        <v>127</v>
      </c>
      <c r="E11" s="17">
        <v>1</v>
      </c>
      <c r="F11" s="314">
        <v>3.1875</v>
      </c>
      <c r="G11" s="65">
        <v>69</v>
      </c>
      <c r="H11" s="212">
        <v>0.4791666666666667</v>
      </c>
      <c r="J11" s="12">
        <f t="shared" si="0"/>
        <v>12</v>
      </c>
      <c r="L11" s="19"/>
    </row>
    <row r="12" spans="1:12" ht="12.75">
      <c r="A12" s="79">
        <v>7</v>
      </c>
      <c r="B12" s="74">
        <v>4</v>
      </c>
      <c r="C12" s="13" t="s">
        <v>113</v>
      </c>
      <c r="D12" s="14" t="s">
        <v>114</v>
      </c>
      <c r="E12" s="17">
        <v>2</v>
      </c>
      <c r="F12" s="314">
        <v>-13.4375</v>
      </c>
      <c r="G12" s="65">
        <v>68</v>
      </c>
      <c r="H12" s="212">
        <v>0.4722222222222222</v>
      </c>
      <c r="J12" s="12">
        <f t="shared" si="0"/>
        <v>8</v>
      </c>
      <c r="L12" s="19"/>
    </row>
    <row r="13" spans="1:12" ht="12.75">
      <c r="A13" s="79" t="s">
        <v>115</v>
      </c>
      <c r="B13" s="74">
        <v>5</v>
      </c>
      <c r="C13" s="13" t="s">
        <v>116</v>
      </c>
      <c r="D13" s="14" t="s">
        <v>117</v>
      </c>
      <c r="E13" s="17">
        <v>2</v>
      </c>
      <c r="F13" s="314">
        <v>-15.4375</v>
      </c>
      <c r="G13" s="65">
        <v>68</v>
      </c>
      <c r="H13" s="212">
        <v>0.4722222222222222</v>
      </c>
      <c r="J13" s="12">
        <f t="shared" si="0"/>
        <v>8</v>
      </c>
      <c r="L13" s="19"/>
    </row>
    <row r="14" spans="1:12" ht="12.75">
      <c r="A14" s="79">
        <v>9</v>
      </c>
      <c r="B14" s="74">
        <v>6</v>
      </c>
      <c r="C14" s="11" t="s">
        <v>120</v>
      </c>
      <c r="D14" s="18" t="s">
        <v>121</v>
      </c>
      <c r="E14" s="17">
        <v>2.5</v>
      </c>
      <c r="F14" s="314">
        <v>-35.5</v>
      </c>
      <c r="G14" s="65">
        <v>58</v>
      </c>
      <c r="H14" s="212">
        <v>0.4027777777777778</v>
      </c>
      <c r="J14" s="12">
        <f t="shared" si="0"/>
        <v>4</v>
      </c>
      <c r="L14" s="19"/>
    </row>
    <row r="15" spans="1:12" ht="12.75">
      <c r="A15" s="79">
        <v>10</v>
      </c>
      <c r="B15" s="73">
        <v>10</v>
      </c>
      <c r="C15" s="13" t="s">
        <v>128</v>
      </c>
      <c r="D15" s="14" t="s">
        <v>129</v>
      </c>
      <c r="E15" s="17">
        <v>2.5</v>
      </c>
      <c r="F15" s="314">
        <v>-35.1875</v>
      </c>
      <c r="G15" s="65">
        <v>50</v>
      </c>
      <c r="H15" s="212">
        <v>0.3472222222222222</v>
      </c>
      <c r="J15" s="12">
        <f t="shared" si="0"/>
        <v>2</v>
      </c>
      <c r="L15" s="19"/>
    </row>
    <row r="16" spans="2:10" ht="12.75">
      <c r="B16" s="12"/>
      <c r="C16" s="12"/>
      <c r="D16" s="12"/>
      <c r="F16" s="67"/>
      <c r="G16" s="67"/>
      <c r="J16" s="12">
        <f t="shared" si="0"/>
      </c>
    </row>
    <row r="17" spans="2:10" ht="12.75">
      <c r="B17" s="12"/>
      <c r="C17" s="12"/>
      <c r="D17" s="12"/>
      <c r="F17" s="67"/>
      <c r="G17" s="67"/>
      <c r="J17" s="12">
        <f t="shared" si="0"/>
      </c>
    </row>
    <row r="18" spans="2:10" ht="12.75">
      <c r="B18" s="12"/>
      <c r="C18" s="12"/>
      <c r="D18" s="12"/>
      <c r="F18" s="67"/>
      <c r="G18" s="67"/>
      <c r="J18" s="12">
        <f t="shared" si="0"/>
      </c>
    </row>
    <row r="19" spans="2:10" ht="12.75">
      <c r="B19" s="12"/>
      <c r="C19" s="12"/>
      <c r="D19" s="12"/>
      <c r="F19" s="67"/>
      <c r="G19" s="67"/>
      <c r="J19" s="12">
        <f t="shared" si="0"/>
      </c>
    </row>
    <row r="20" spans="2:10" ht="12.75">
      <c r="B20" s="12"/>
      <c r="C20" s="12"/>
      <c r="D20" s="12"/>
      <c r="F20" s="67"/>
      <c r="G20" s="67"/>
      <c r="J20" s="12">
        <f t="shared" si="0"/>
      </c>
    </row>
    <row r="21" ht="12.75">
      <c r="J21" s="12">
        <f t="shared" si="0"/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2" customWidth="1"/>
    <col min="2" max="2" width="4.375" style="15" customWidth="1"/>
    <col min="3" max="3" width="19.00390625" style="15" bestFit="1" customWidth="1"/>
    <col min="4" max="4" width="18.25390625" style="15" customWidth="1"/>
    <col min="5" max="5" width="6.75390625" style="12" customWidth="1"/>
    <col min="6" max="6" width="7.75390625" style="12" customWidth="1"/>
    <col min="7" max="7" width="7.75390625" style="68" customWidth="1"/>
    <col min="8" max="8" width="8.75390625" style="0" customWidth="1"/>
    <col min="9" max="9" width="5.00390625" style="67" customWidth="1"/>
    <col min="10" max="10" width="7.00390625" style="12" customWidth="1"/>
    <col min="11" max="16384" width="10.00390625" style="12" customWidth="1"/>
  </cols>
  <sheetData>
    <row r="1" spans="1:10" s="5" customFormat="1" ht="12.75">
      <c r="A1" s="1" t="s">
        <v>705</v>
      </c>
      <c r="B1" s="2"/>
      <c r="C1" s="2"/>
      <c r="D1" s="2"/>
      <c r="E1" s="3"/>
      <c r="F1" s="81"/>
      <c r="G1" s="4"/>
      <c r="H1" s="4"/>
      <c r="I1" s="3"/>
      <c r="J1" s="3"/>
    </row>
    <row r="2" spans="1:10" s="5" customFormat="1" ht="12.75">
      <c r="A2" s="1" t="s">
        <v>706</v>
      </c>
      <c r="B2" s="2"/>
      <c r="C2" s="2"/>
      <c r="D2" s="2"/>
      <c r="E2" s="3"/>
      <c r="F2" s="81"/>
      <c r="G2" s="4"/>
      <c r="H2" s="4"/>
      <c r="I2" s="3"/>
      <c r="J2" s="3"/>
    </row>
    <row r="3" spans="1:8" s="7" customFormat="1" ht="12.75">
      <c r="A3" s="6"/>
      <c r="C3" s="57"/>
      <c r="D3" s="8"/>
      <c r="E3" s="9" t="s">
        <v>103</v>
      </c>
      <c r="F3" s="9">
        <v>10</v>
      </c>
      <c r="H3" s="58" t="s">
        <v>104</v>
      </c>
    </row>
    <row r="4" spans="1:10" s="7" customFormat="1" ht="12.75">
      <c r="A4" s="10"/>
      <c r="B4" s="10"/>
      <c r="C4" s="10"/>
      <c r="D4" s="10"/>
      <c r="E4" s="9" t="s">
        <v>105</v>
      </c>
      <c r="F4" s="9">
        <v>18</v>
      </c>
      <c r="H4" s="60">
        <v>144</v>
      </c>
      <c r="J4" s="9">
        <v>18</v>
      </c>
    </row>
    <row r="5" spans="1:10" s="7" customFormat="1" ht="12.75">
      <c r="A5" s="61" t="s">
        <v>0</v>
      </c>
      <c r="B5" s="61" t="s">
        <v>1</v>
      </c>
      <c r="C5" s="62" t="s">
        <v>2</v>
      </c>
      <c r="D5" s="62"/>
      <c r="E5" s="63" t="s">
        <v>3</v>
      </c>
      <c r="F5" s="228" t="s">
        <v>707</v>
      </c>
      <c r="G5" s="64" t="s">
        <v>27</v>
      </c>
      <c r="H5" s="64" t="s">
        <v>107</v>
      </c>
      <c r="I5" s="63" t="s">
        <v>108</v>
      </c>
      <c r="J5" s="63" t="s">
        <v>429</v>
      </c>
    </row>
    <row r="6" spans="1:12" ht="12.75">
      <c r="A6" s="79">
        <v>1</v>
      </c>
      <c r="B6" s="74">
        <v>6</v>
      </c>
      <c r="C6" s="13" t="s">
        <v>446</v>
      </c>
      <c r="D6" s="14" t="s">
        <v>447</v>
      </c>
      <c r="E6" s="17">
        <v>-0.5</v>
      </c>
      <c r="F6" s="274">
        <v>133.9375</v>
      </c>
      <c r="G6" s="65">
        <v>85</v>
      </c>
      <c r="H6" s="313">
        <v>0.5902777777777778</v>
      </c>
      <c r="I6" s="67">
        <v>11</v>
      </c>
      <c r="J6" s="12">
        <f>IF(C6="","",IF(A6="=",J5,(COUNT(B:B)-A6+1)*2))</f>
        <v>20</v>
      </c>
      <c r="L6" s="19"/>
    </row>
    <row r="7" spans="1:12" ht="12.75">
      <c r="A7" s="79">
        <v>2</v>
      </c>
      <c r="B7" s="74">
        <v>5</v>
      </c>
      <c r="C7" s="13" t="s">
        <v>122</v>
      </c>
      <c r="D7" s="14" t="s">
        <v>123</v>
      </c>
      <c r="E7" s="17">
        <v>-1</v>
      </c>
      <c r="F7" s="274">
        <v>129.4375</v>
      </c>
      <c r="G7" s="65">
        <v>82</v>
      </c>
      <c r="H7" s="313">
        <v>0.5694444444444444</v>
      </c>
      <c r="I7" s="67">
        <v>5</v>
      </c>
      <c r="J7" s="12">
        <f aca="true" t="shared" si="0" ref="J7:J21">IF(C7="","",IF(A7="=",J6,(COUNT(B$1:B$65536)-A7+1)*2))</f>
        <v>18</v>
      </c>
      <c r="L7" s="19"/>
    </row>
    <row r="8" spans="1:12" ht="12.75">
      <c r="A8" s="79">
        <v>3</v>
      </c>
      <c r="B8" s="74">
        <v>3</v>
      </c>
      <c r="C8" s="13" t="s">
        <v>118</v>
      </c>
      <c r="D8" s="14" t="s">
        <v>119</v>
      </c>
      <c r="E8" s="17">
        <v>1</v>
      </c>
      <c r="F8" s="274">
        <v>117.6875</v>
      </c>
      <c r="G8" s="65">
        <v>76</v>
      </c>
      <c r="H8" s="313">
        <v>0.5277777777777778</v>
      </c>
      <c r="I8" s="67">
        <v>2</v>
      </c>
      <c r="J8" s="12">
        <f t="shared" si="0"/>
        <v>16</v>
      </c>
      <c r="L8" s="19"/>
    </row>
    <row r="9" spans="1:12" ht="12.75">
      <c r="A9" s="79">
        <v>4</v>
      </c>
      <c r="B9" s="74">
        <v>2</v>
      </c>
      <c r="C9" s="13" t="s">
        <v>117</v>
      </c>
      <c r="D9" s="14" t="s">
        <v>708</v>
      </c>
      <c r="E9" s="17">
        <v>2.5</v>
      </c>
      <c r="F9" s="274">
        <v>112.5625</v>
      </c>
      <c r="G9" s="65">
        <v>77</v>
      </c>
      <c r="H9" s="313">
        <v>0.5347222222222222</v>
      </c>
      <c r="I9" s="67">
        <v>1</v>
      </c>
      <c r="J9" s="12">
        <f t="shared" si="0"/>
        <v>14</v>
      </c>
      <c r="L9" s="19"/>
    </row>
    <row r="10" spans="1:12" ht="12.75">
      <c r="A10" s="79">
        <v>5</v>
      </c>
      <c r="B10" s="74">
        <v>9</v>
      </c>
      <c r="C10" s="13" t="s">
        <v>113</v>
      </c>
      <c r="D10" s="14" t="s">
        <v>114</v>
      </c>
      <c r="E10" s="17">
        <v>2</v>
      </c>
      <c r="F10" s="274">
        <v>110.75</v>
      </c>
      <c r="G10" s="65">
        <v>66</v>
      </c>
      <c r="H10" s="313">
        <v>0.4583333333333333</v>
      </c>
      <c r="J10" s="12">
        <f t="shared" si="0"/>
        <v>12</v>
      </c>
      <c r="L10" s="19"/>
    </row>
    <row r="11" spans="1:12" ht="12.75">
      <c r="A11" s="79">
        <v>6</v>
      </c>
      <c r="B11" s="73">
        <v>1</v>
      </c>
      <c r="C11" s="13" t="s">
        <v>448</v>
      </c>
      <c r="D11" s="14" t="s">
        <v>125</v>
      </c>
      <c r="E11" s="17">
        <v>1</v>
      </c>
      <c r="F11" s="274">
        <v>101.0625</v>
      </c>
      <c r="G11" s="65">
        <v>71</v>
      </c>
      <c r="H11" s="313">
        <v>0.4930555555555556</v>
      </c>
      <c r="J11" s="12">
        <f t="shared" si="0"/>
        <v>10</v>
      </c>
      <c r="L11" s="19"/>
    </row>
    <row r="12" spans="1:12" ht="12.75">
      <c r="A12" s="79">
        <v>7</v>
      </c>
      <c r="B12" s="74">
        <v>10</v>
      </c>
      <c r="C12" s="13" t="s">
        <v>121</v>
      </c>
      <c r="D12" s="14" t="s">
        <v>116</v>
      </c>
      <c r="E12" s="17">
        <v>2</v>
      </c>
      <c r="F12" s="274">
        <v>97.5625</v>
      </c>
      <c r="G12" s="65">
        <v>72</v>
      </c>
      <c r="H12" s="313">
        <v>0.5</v>
      </c>
      <c r="J12" s="12">
        <f t="shared" si="0"/>
        <v>8</v>
      </c>
      <c r="L12" s="19"/>
    </row>
    <row r="13" spans="1:12" ht="12.75">
      <c r="A13" s="79">
        <v>8</v>
      </c>
      <c r="B13" s="73">
        <v>4</v>
      </c>
      <c r="C13" s="13" t="s">
        <v>126</v>
      </c>
      <c r="D13" s="14" t="s">
        <v>127</v>
      </c>
      <c r="E13" s="17">
        <v>1</v>
      </c>
      <c r="F13" s="274">
        <v>96.5625</v>
      </c>
      <c r="G13" s="65">
        <v>68</v>
      </c>
      <c r="H13" s="313">
        <v>0.4722222222222222</v>
      </c>
      <c r="J13" s="12">
        <f t="shared" si="0"/>
        <v>6</v>
      </c>
      <c r="L13" s="19"/>
    </row>
    <row r="14" spans="1:12" ht="12.75">
      <c r="A14" s="79">
        <v>9</v>
      </c>
      <c r="B14" s="74">
        <v>8</v>
      </c>
      <c r="C14" s="13" t="s">
        <v>111</v>
      </c>
      <c r="D14" s="14" t="s">
        <v>112</v>
      </c>
      <c r="E14" s="17">
        <v>0.5</v>
      </c>
      <c r="F14" s="274">
        <v>90.625</v>
      </c>
      <c r="G14" s="65">
        <v>62</v>
      </c>
      <c r="H14" s="313">
        <v>0.4305555555555556</v>
      </c>
      <c r="J14" s="12">
        <f t="shared" si="0"/>
        <v>4</v>
      </c>
      <c r="L14" s="19"/>
    </row>
    <row r="15" spans="1:12" ht="12.75">
      <c r="A15" s="79">
        <v>10</v>
      </c>
      <c r="B15" s="74">
        <v>7</v>
      </c>
      <c r="C15" s="13" t="s">
        <v>129</v>
      </c>
      <c r="D15" s="14" t="s">
        <v>124</v>
      </c>
      <c r="E15" s="17">
        <v>1</v>
      </c>
      <c r="F15" s="274">
        <v>89.8125</v>
      </c>
      <c r="G15" s="65">
        <v>61</v>
      </c>
      <c r="H15" s="313">
        <v>0.4236111111111111</v>
      </c>
      <c r="J15" s="12">
        <f t="shared" si="0"/>
        <v>2</v>
      </c>
      <c r="L15" s="19"/>
    </row>
    <row r="16" spans="6:12" ht="12.75">
      <c r="F16" s="229"/>
      <c r="G16" s="12"/>
      <c r="H16" s="68"/>
      <c r="I16"/>
      <c r="J16" s="12">
        <f t="shared" si="0"/>
      </c>
      <c r="L16" s="19"/>
    </row>
    <row r="17" spans="6:12" ht="12.75">
      <c r="F17" s="83"/>
      <c r="G17" s="12"/>
      <c r="H17" s="68"/>
      <c r="I17"/>
      <c r="J17" s="12">
        <f t="shared" si="0"/>
      </c>
      <c r="L17" s="19"/>
    </row>
    <row r="18" spans="6:12" ht="12.75">
      <c r="F18" s="83"/>
      <c r="G18" s="12"/>
      <c r="H18" s="68"/>
      <c r="I18"/>
      <c r="J18" s="12">
        <f t="shared" si="0"/>
      </c>
      <c r="L18" s="19"/>
    </row>
    <row r="19" spans="6:12" ht="12.75">
      <c r="F19" s="83"/>
      <c r="G19" s="12"/>
      <c r="H19" s="68"/>
      <c r="I19"/>
      <c r="J19" s="12">
        <f t="shared" si="0"/>
      </c>
      <c r="L19" s="19"/>
    </row>
    <row r="20" spans="6:12" ht="12.75">
      <c r="F20" s="83"/>
      <c r="G20" s="12"/>
      <c r="H20" s="68"/>
      <c r="I20"/>
      <c r="J20" s="12">
        <f t="shared" si="0"/>
      </c>
      <c r="L20" s="19"/>
    </row>
    <row r="21" spans="6:12" ht="12.75">
      <c r="F21" s="83"/>
      <c r="G21" s="12"/>
      <c r="H21" s="68"/>
      <c r="I21"/>
      <c r="J21" s="12">
        <f t="shared" si="0"/>
      </c>
      <c r="L21" s="19"/>
    </row>
    <row r="22" spans="6:9" ht="12.75">
      <c r="F22" s="83"/>
      <c r="G22" s="12"/>
      <c r="H22" s="68"/>
      <c r="I22"/>
    </row>
    <row r="23" spans="6:9" ht="12.75">
      <c r="F23" s="83"/>
      <c r="G23" s="12"/>
      <c r="H23" s="68"/>
      <c r="I23"/>
    </row>
    <row r="24" spans="6:9" ht="12.75">
      <c r="F24" s="83"/>
      <c r="G24" s="12"/>
      <c r="H24" s="68"/>
      <c r="I24"/>
    </row>
    <row r="25" spans="6:9" ht="12.75">
      <c r="F25" s="83"/>
      <c r="G25" s="12"/>
      <c r="H25" s="68"/>
      <c r="I25"/>
    </row>
    <row r="26" spans="6:9" ht="12.75">
      <c r="F26" s="83"/>
      <c r="G26" s="12"/>
      <c r="H26" s="68"/>
      <c r="I26"/>
    </row>
    <row r="27" spans="6:9" ht="12.75">
      <c r="F27" s="83"/>
      <c r="G27" s="12"/>
      <c r="H27" s="68"/>
      <c r="I27"/>
    </row>
    <row r="28" spans="6:9" ht="12.75">
      <c r="F28" s="83"/>
      <c r="G28" s="12"/>
      <c r="H28" s="68"/>
      <c r="I28"/>
    </row>
    <row r="29" spans="6:9" ht="12.75">
      <c r="F29" s="83"/>
      <c r="G29" s="12"/>
      <c r="H29" s="68"/>
      <c r="I29"/>
    </row>
    <row r="30" spans="6:9" ht="12.75">
      <c r="F30" s="83"/>
      <c r="G30" s="12"/>
      <c r="H30" s="68"/>
      <c r="I30"/>
    </row>
    <row r="31" spans="6:9" ht="12.75">
      <c r="F31" s="83"/>
      <c r="G31" s="12"/>
      <c r="H31" s="68"/>
      <c r="I31"/>
    </row>
    <row r="32" spans="6:9" ht="12.75">
      <c r="F32" s="83"/>
      <c r="G32" s="12"/>
      <c r="H32" s="68"/>
      <c r="I32"/>
    </row>
    <row r="33" spans="6:9" ht="12.75">
      <c r="F33" s="83"/>
      <c r="G33" s="12"/>
      <c r="H33" s="68"/>
      <c r="I3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2" customWidth="1"/>
    <col min="2" max="2" width="4.375" style="15" customWidth="1"/>
    <col min="3" max="3" width="19.00390625" style="15" bestFit="1" customWidth="1"/>
    <col min="4" max="4" width="18.25390625" style="15" customWidth="1"/>
    <col min="5" max="5" width="6.75390625" style="12" customWidth="1"/>
    <col min="6" max="6" width="7.75390625" style="12" customWidth="1"/>
    <col min="7" max="7" width="7.75390625" style="68" customWidth="1"/>
    <col min="8" max="8" width="8.75390625" style="0" customWidth="1"/>
    <col min="9" max="9" width="5.00390625" style="67" customWidth="1"/>
    <col min="10" max="10" width="7.00390625" style="12" customWidth="1"/>
    <col min="11" max="16384" width="10.00390625" style="12" customWidth="1"/>
  </cols>
  <sheetData>
    <row r="1" spans="1:10" s="5" customFormat="1" ht="12.75">
      <c r="A1" s="1" t="s">
        <v>436</v>
      </c>
      <c r="B1" s="2"/>
      <c r="C1" s="2"/>
      <c r="D1" s="2"/>
      <c r="E1" s="3"/>
      <c r="F1" s="81"/>
      <c r="G1" s="4"/>
      <c r="H1" s="4"/>
      <c r="I1" s="3"/>
      <c r="J1" s="3"/>
    </row>
    <row r="2" spans="1:10" s="5" customFormat="1" ht="12.75">
      <c r="A2" s="1" t="s">
        <v>438</v>
      </c>
      <c r="B2" s="2"/>
      <c r="C2" s="2"/>
      <c r="D2" s="2"/>
      <c r="E2" s="3"/>
      <c r="F2" s="81"/>
      <c r="G2" s="4"/>
      <c r="H2" s="4"/>
      <c r="I2" s="3"/>
      <c r="J2" s="3"/>
    </row>
    <row r="3" spans="1:9" s="7" customFormat="1" ht="12.75">
      <c r="A3" s="6"/>
      <c r="C3" s="57"/>
      <c r="D3" s="8"/>
      <c r="E3" s="9" t="s">
        <v>103</v>
      </c>
      <c r="F3" s="9">
        <v>9</v>
      </c>
      <c r="H3" s="58" t="s">
        <v>104</v>
      </c>
      <c r="I3" s="59"/>
    </row>
    <row r="4" spans="1:10" s="7" customFormat="1" ht="12.75">
      <c r="A4" s="10"/>
      <c r="B4" s="10"/>
      <c r="C4" s="10"/>
      <c r="D4" s="10"/>
      <c r="E4" s="9" t="s">
        <v>105</v>
      </c>
      <c r="F4" s="9">
        <v>18</v>
      </c>
      <c r="H4" s="60">
        <v>96</v>
      </c>
      <c r="I4" s="59"/>
      <c r="J4" s="9">
        <v>16</v>
      </c>
    </row>
    <row r="5" spans="1:10" s="7" customFormat="1" ht="12.75">
      <c r="A5" s="61" t="s">
        <v>0</v>
      </c>
      <c r="B5" s="61" t="s">
        <v>1</v>
      </c>
      <c r="C5" s="62" t="s">
        <v>2</v>
      </c>
      <c r="D5" s="62"/>
      <c r="E5" s="63" t="s">
        <v>3</v>
      </c>
      <c r="F5" s="63" t="s">
        <v>106</v>
      </c>
      <c r="G5" s="64" t="s">
        <v>27</v>
      </c>
      <c r="H5" s="64" t="s">
        <v>107</v>
      </c>
      <c r="I5" s="63" t="s">
        <v>108</v>
      </c>
      <c r="J5" s="63" t="s">
        <v>429</v>
      </c>
    </row>
    <row r="6" spans="1:12" ht="12.75">
      <c r="A6" s="79">
        <v>1</v>
      </c>
      <c r="B6" s="73">
        <v>3</v>
      </c>
      <c r="C6" s="13" t="s">
        <v>126</v>
      </c>
      <c r="D6" s="14" t="s">
        <v>127</v>
      </c>
      <c r="E6" s="17">
        <v>1</v>
      </c>
      <c r="F6" s="65">
        <v>28.375</v>
      </c>
      <c r="G6" s="65">
        <v>59</v>
      </c>
      <c r="H6" s="212">
        <v>0.6145833333333334</v>
      </c>
      <c r="I6" s="67">
        <v>8</v>
      </c>
      <c r="J6" s="12">
        <f>IF(C6="","",IF(A6="=",J5,(COUNT(B:B)-A6+1)*2))</f>
        <v>18</v>
      </c>
      <c r="L6" s="19"/>
    </row>
    <row r="7" spans="1:12" ht="12.75">
      <c r="A7" s="79">
        <v>2</v>
      </c>
      <c r="B7" s="73">
        <v>8</v>
      </c>
      <c r="C7" s="13" t="s">
        <v>448</v>
      </c>
      <c r="D7" s="14" t="s">
        <v>125</v>
      </c>
      <c r="E7" s="17">
        <v>1</v>
      </c>
      <c r="F7" s="65">
        <v>20.25</v>
      </c>
      <c r="G7" s="65">
        <v>57</v>
      </c>
      <c r="H7" s="212">
        <v>0.59375</v>
      </c>
      <c r="I7" s="68">
        <v>2</v>
      </c>
      <c r="J7" s="12">
        <f aca="true" t="shared" si="0" ref="J7:J21">IF(C7="","",IF(A7="=",J6,(COUNT(B$1:B$65536)-A7+1)*2))</f>
        <v>16</v>
      </c>
      <c r="L7" s="19"/>
    </row>
    <row r="8" spans="1:12" ht="12.75">
      <c r="A8" s="79" t="s">
        <v>115</v>
      </c>
      <c r="B8" s="73">
        <v>5</v>
      </c>
      <c r="C8" s="13" t="s">
        <v>122</v>
      </c>
      <c r="D8" s="14" t="s">
        <v>123</v>
      </c>
      <c r="E8" s="17">
        <v>-1</v>
      </c>
      <c r="F8" s="65">
        <v>1.5</v>
      </c>
      <c r="G8" s="65">
        <v>57</v>
      </c>
      <c r="H8" s="212">
        <v>0.59375</v>
      </c>
      <c r="I8" s="67">
        <v>2</v>
      </c>
      <c r="J8" s="12">
        <f t="shared" si="0"/>
        <v>16</v>
      </c>
      <c r="L8" s="19"/>
    </row>
    <row r="9" spans="1:12" ht="12.75">
      <c r="A9" s="79">
        <v>4</v>
      </c>
      <c r="B9" s="74">
        <v>2</v>
      </c>
      <c r="C9" s="13" t="s">
        <v>118</v>
      </c>
      <c r="D9" s="14" t="s">
        <v>119</v>
      </c>
      <c r="E9" s="17">
        <v>1</v>
      </c>
      <c r="F9" s="65">
        <v>27.25</v>
      </c>
      <c r="G9" s="65">
        <v>52</v>
      </c>
      <c r="H9" s="212">
        <v>0.5416666666666666</v>
      </c>
      <c r="I9" s="67">
        <v>1</v>
      </c>
      <c r="J9" s="12">
        <f t="shared" si="0"/>
        <v>12</v>
      </c>
      <c r="L9" s="19"/>
    </row>
    <row r="10" spans="1:12" ht="12.75">
      <c r="A10" s="79">
        <v>5</v>
      </c>
      <c r="B10" s="74">
        <v>7</v>
      </c>
      <c r="C10" s="13" t="s">
        <v>446</v>
      </c>
      <c r="D10" s="14" t="s">
        <v>447</v>
      </c>
      <c r="E10" s="17">
        <v>-0.5</v>
      </c>
      <c r="F10" s="65">
        <v>7.75</v>
      </c>
      <c r="G10" s="65">
        <v>47</v>
      </c>
      <c r="H10" s="212">
        <v>0.4895833333333333</v>
      </c>
      <c r="J10" s="12">
        <f t="shared" si="0"/>
        <v>10</v>
      </c>
      <c r="L10" s="19"/>
    </row>
    <row r="11" spans="1:12" ht="12.75">
      <c r="A11" s="79">
        <v>6</v>
      </c>
      <c r="B11" s="74">
        <v>4</v>
      </c>
      <c r="C11" s="13" t="s">
        <v>129</v>
      </c>
      <c r="D11" s="14" t="s">
        <v>935</v>
      </c>
      <c r="E11" s="17">
        <v>3</v>
      </c>
      <c r="F11" s="65">
        <v>-2.125</v>
      </c>
      <c r="G11" s="65">
        <v>46</v>
      </c>
      <c r="H11" s="212">
        <v>0.4791666666666667</v>
      </c>
      <c r="J11" s="12">
        <f t="shared" si="0"/>
        <v>8</v>
      </c>
      <c r="L11" s="19"/>
    </row>
    <row r="12" spans="1:12" ht="12.75">
      <c r="A12" s="82">
        <v>7</v>
      </c>
      <c r="B12" s="74">
        <v>1</v>
      </c>
      <c r="C12" s="13" t="s">
        <v>111</v>
      </c>
      <c r="D12" s="14" t="s">
        <v>112</v>
      </c>
      <c r="E12" s="17">
        <v>0.5</v>
      </c>
      <c r="F12" s="65">
        <v>-7.5</v>
      </c>
      <c r="G12" s="65">
        <v>39</v>
      </c>
      <c r="H12" s="212">
        <v>0.40625</v>
      </c>
      <c r="I12" s="68"/>
      <c r="J12" s="12">
        <f t="shared" si="0"/>
        <v>6</v>
      </c>
      <c r="L12" s="19"/>
    </row>
    <row r="13" spans="1:12" ht="12.75">
      <c r="A13" s="79">
        <v>8</v>
      </c>
      <c r="B13" s="73">
        <v>6</v>
      </c>
      <c r="C13" s="13" t="s">
        <v>116</v>
      </c>
      <c r="D13" s="14" t="s">
        <v>117</v>
      </c>
      <c r="E13" s="17">
        <v>2</v>
      </c>
      <c r="F13" s="65">
        <v>-27.375</v>
      </c>
      <c r="G13" s="65">
        <v>38</v>
      </c>
      <c r="H13" s="212">
        <v>0.3958333333333333</v>
      </c>
      <c r="I13" s="68"/>
      <c r="J13" s="12">
        <f t="shared" si="0"/>
        <v>4</v>
      </c>
      <c r="L13" s="19"/>
    </row>
    <row r="14" spans="1:12" ht="12.75">
      <c r="A14" s="82">
        <v>9</v>
      </c>
      <c r="B14" s="74">
        <v>9</v>
      </c>
      <c r="C14" s="13" t="s">
        <v>113</v>
      </c>
      <c r="D14" s="14" t="s">
        <v>114</v>
      </c>
      <c r="E14" s="17">
        <v>2</v>
      </c>
      <c r="F14" s="65">
        <v>-48.125</v>
      </c>
      <c r="G14" s="65">
        <v>37</v>
      </c>
      <c r="H14" s="212">
        <v>0.3854166666666667</v>
      </c>
      <c r="J14" s="12">
        <f t="shared" si="0"/>
        <v>2</v>
      </c>
      <c r="L14" s="19"/>
    </row>
    <row r="15" spans="2:10" ht="12.75">
      <c r="B15" s="12"/>
      <c r="C15" s="12"/>
      <c r="D15" s="12"/>
      <c r="F15" s="67"/>
      <c r="G15" s="67"/>
      <c r="J15" s="12">
        <f t="shared" si="0"/>
      </c>
    </row>
    <row r="16" spans="2:10" ht="12.75">
      <c r="B16" s="12"/>
      <c r="C16" s="12"/>
      <c r="D16" s="12"/>
      <c r="F16" s="67"/>
      <c r="G16" s="67"/>
      <c r="J16" s="12">
        <f t="shared" si="0"/>
      </c>
    </row>
    <row r="17" spans="2:10" ht="12.75">
      <c r="B17" s="12"/>
      <c r="C17" s="12"/>
      <c r="D17" s="12"/>
      <c r="F17" s="67"/>
      <c r="G17" s="67"/>
      <c r="J17" s="12">
        <f t="shared" si="0"/>
      </c>
    </row>
    <row r="18" spans="2:10" ht="12.75">
      <c r="B18" s="12"/>
      <c r="C18" s="12"/>
      <c r="D18" s="12"/>
      <c r="F18" s="67"/>
      <c r="G18" s="67"/>
      <c r="J18" s="12">
        <f t="shared" si="0"/>
      </c>
    </row>
    <row r="19" ht="12.75">
      <c r="J19" s="12">
        <f t="shared" si="0"/>
      </c>
    </row>
    <row r="20" ht="12.75">
      <c r="J20" s="12">
        <f t="shared" si="0"/>
      </c>
    </row>
    <row r="21" ht="12.75">
      <c r="J21" s="12">
        <f t="shared" si="0"/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2" customWidth="1"/>
    <col min="2" max="2" width="4.375" style="15" customWidth="1"/>
    <col min="3" max="3" width="19.00390625" style="15" bestFit="1" customWidth="1"/>
    <col min="4" max="4" width="18.25390625" style="15" customWidth="1"/>
    <col min="5" max="5" width="6.75390625" style="12" customWidth="1"/>
    <col min="6" max="6" width="7.75390625" style="12" customWidth="1"/>
    <col min="7" max="7" width="7.75390625" style="68" customWidth="1"/>
    <col min="8" max="8" width="8.75390625" style="0" customWidth="1"/>
    <col min="9" max="9" width="5.00390625" style="67" customWidth="1"/>
    <col min="10" max="10" width="7.00390625" style="12" customWidth="1"/>
    <col min="11" max="16384" width="10.00390625" style="12" customWidth="1"/>
  </cols>
  <sheetData>
    <row r="1" spans="1:10" s="5" customFormat="1" ht="12.75">
      <c r="A1" s="1" t="s">
        <v>437</v>
      </c>
      <c r="B1" s="2"/>
      <c r="C1" s="2"/>
      <c r="D1" s="2"/>
      <c r="E1" s="3"/>
      <c r="F1" s="81"/>
      <c r="G1" s="4"/>
      <c r="H1" s="4"/>
      <c r="I1" s="3"/>
      <c r="J1" s="3"/>
    </row>
    <row r="2" spans="1:10" s="5" customFormat="1" ht="12.75">
      <c r="A2" s="1" t="s">
        <v>440</v>
      </c>
      <c r="B2" s="2"/>
      <c r="C2" s="2"/>
      <c r="D2" s="2"/>
      <c r="E2" s="3"/>
      <c r="F2" s="81"/>
      <c r="G2" s="4"/>
      <c r="H2" s="4"/>
      <c r="I2" s="3"/>
      <c r="J2" s="3"/>
    </row>
    <row r="3" spans="1:9" s="7" customFormat="1" ht="12.75">
      <c r="A3" s="6"/>
      <c r="C3" s="57"/>
      <c r="D3" s="8"/>
      <c r="E3" s="9" t="s">
        <v>103</v>
      </c>
      <c r="F3" s="9">
        <v>8</v>
      </c>
      <c r="H3" s="58" t="s">
        <v>104</v>
      </c>
      <c r="I3" s="59"/>
    </row>
    <row r="4" spans="1:10" s="7" customFormat="1" ht="12.75">
      <c r="A4" s="10"/>
      <c r="B4" s="10"/>
      <c r="C4" s="10"/>
      <c r="D4" s="10"/>
      <c r="E4" s="9" t="s">
        <v>105</v>
      </c>
      <c r="F4" s="9">
        <v>21</v>
      </c>
      <c r="H4" s="60">
        <v>126</v>
      </c>
      <c r="I4" s="59"/>
      <c r="J4" s="9">
        <v>21</v>
      </c>
    </row>
    <row r="5" spans="1:10" s="7" customFormat="1" ht="12.75">
      <c r="A5" s="61" t="s">
        <v>0</v>
      </c>
      <c r="B5" s="61" t="s">
        <v>1</v>
      </c>
      <c r="C5" s="62" t="s">
        <v>2</v>
      </c>
      <c r="D5" s="62"/>
      <c r="E5" s="63" t="s">
        <v>3</v>
      </c>
      <c r="F5" s="63" t="s">
        <v>106</v>
      </c>
      <c r="G5" s="64" t="s">
        <v>27</v>
      </c>
      <c r="H5" s="64" t="s">
        <v>107</v>
      </c>
      <c r="I5" s="63" t="s">
        <v>108</v>
      </c>
      <c r="J5" s="63" t="s">
        <v>429</v>
      </c>
    </row>
    <row r="6" spans="1:12" ht="12.75">
      <c r="A6" s="79">
        <v>1</v>
      </c>
      <c r="B6" s="73">
        <v>4</v>
      </c>
      <c r="C6" s="13" t="s">
        <v>447</v>
      </c>
      <c r="D6" s="14" t="s">
        <v>124</v>
      </c>
      <c r="E6" s="17">
        <v>-0.25</v>
      </c>
      <c r="F6" s="65">
        <v>20.625</v>
      </c>
      <c r="G6" s="65">
        <v>81</v>
      </c>
      <c r="H6" s="212">
        <v>0.6428571428571429</v>
      </c>
      <c r="I6" s="67">
        <v>10</v>
      </c>
      <c r="J6" s="12">
        <f>IF(C6="","",IF(A6="=",J5,(COUNT(B:B)-A6+1)*2))</f>
        <v>16</v>
      </c>
      <c r="L6" s="19"/>
    </row>
    <row r="7" spans="1:12" ht="12.75">
      <c r="A7" s="79">
        <v>2</v>
      </c>
      <c r="B7" s="73">
        <v>8</v>
      </c>
      <c r="C7" s="13" t="s">
        <v>122</v>
      </c>
      <c r="D7" s="14" t="s">
        <v>123</v>
      </c>
      <c r="E7" s="17">
        <v>-1</v>
      </c>
      <c r="F7" s="65">
        <v>40</v>
      </c>
      <c r="G7" s="65">
        <v>80</v>
      </c>
      <c r="H7" s="212">
        <v>0.6349206349206349</v>
      </c>
      <c r="I7" s="68">
        <v>4</v>
      </c>
      <c r="J7" s="12">
        <f aca="true" t="shared" si="0" ref="J7:J21">IF(C7="","",IF(A7="=",J6,(COUNT(B$1:B$65536)-A7+1)*2))</f>
        <v>14</v>
      </c>
      <c r="L7" s="19"/>
    </row>
    <row r="8" spans="1:12" ht="12.75">
      <c r="A8" s="79">
        <v>3</v>
      </c>
      <c r="B8" s="73">
        <v>1</v>
      </c>
      <c r="C8" s="13" t="s">
        <v>448</v>
      </c>
      <c r="D8" s="14" t="s">
        <v>125</v>
      </c>
      <c r="E8" s="17">
        <v>1</v>
      </c>
      <c r="F8" s="65">
        <v>-5.75</v>
      </c>
      <c r="G8" s="65">
        <v>70</v>
      </c>
      <c r="H8" s="212">
        <v>0.5555555555555556</v>
      </c>
      <c r="I8" s="67">
        <v>1</v>
      </c>
      <c r="J8" s="12">
        <f t="shared" si="0"/>
        <v>12</v>
      </c>
      <c r="L8" s="19"/>
    </row>
    <row r="9" spans="1:12" ht="12.75">
      <c r="A9" s="79">
        <v>4</v>
      </c>
      <c r="B9" s="74">
        <v>5</v>
      </c>
      <c r="C9" s="13" t="s">
        <v>113</v>
      </c>
      <c r="D9" s="14" t="s">
        <v>114</v>
      </c>
      <c r="E9" s="17">
        <v>2</v>
      </c>
      <c r="F9" s="65">
        <v>-4.625</v>
      </c>
      <c r="G9" s="65">
        <v>60</v>
      </c>
      <c r="H9" s="212">
        <v>0.47619047619047616</v>
      </c>
      <c r="J9" s="12">
        <f t="shared" si="0"/>
        <v>10</v>
      </c>
      <c r="L9" s="19"/>
    </row>
    <row r="10" spans="1:12" ht="12.75">
      <c r="A10" s="79">
        <v>5</v>
      </c>
      <c r="B10" s="74">
        <v>2</v>
      </c>
      <c r="C10" s="13" t="s">
        <v>129</v>
      </c>
      <c r="D10" s="14" t="s">
        <v>117</v>
      </c>
      <c r="E10" s="17">
        <v>2</v>
      </c>
      <c r="F10" s="65">
        <v>-6.25</v>
      </c>
      <c r="G10" s="65">
        <v>59</v>
      </c>
      <c r="H10" s="212">
        <v>0.46825396825396826</v>
      </c>
      <c r="J10" s="12">
        <f t="shared" si="0"/>
        <v>8</v>
      </c>
      <c r="L10" s="19"/>
    </row>
    <row r="11" spans="1:12" ht="12.75">
      <c r="A11" s="79">
        <v>6</v>
      </c>
      <c r="B11" s="74">
        <v>6</v>
      </c>
      <c r="C11" s="13" t="s">
        <v>126</v>
      </c>
      <c r="D11" s="14" t="s">
        <v>127</v>
      </c>
      <c r="E11" s="17">
        <v>1</v>
      </c>
      <c r="F11" s="65">
        <v>-13</v>
      </c>
      <c r="G11" s="65">
        <v>53</v>
      </c>
      <c r="H11" s="212">
        <v>0.42063492063492064</v>
      </c>
      <c r="J11" s="12">
        <f t="shared" si="0"/>
        <v>6</v>
      </c>
      <c r="L11" s="19"/>
    </row>
    <row r="12" spans="1:12" ht="12.75">
      <c r="A12" s="82" t="s">
        <v>115</v>
      </c>
      <c r="B12" s="74">
        <v>7</v>
      </c>
      <c r="C12" s="13" t="s">
        <v>111</v>
      </c>
      <c r="D12" s="14" t="s">
        <v>112</v>
      </c>
      <c r="E12" s="17">
        <v>0.5</v>
      </c>
      <c r="F12" s="65">
        <v>-4.875</v>
      </c>
      <c r="G12" s="65">
        <v>53</v>
      </c>
      <c r="H12" s="212">
        <v>0.42063492063492064</v>
      </c>
      <c r="I12" s="68"/>
      <c r="J12" s="12">
        <f t="shared" si="0"/>
        <v>6</v>
      </c>
      <c r="L12" s="19"/>
    </row>
    <row r="13" spans="1:12" ht="12.75">
      <c r="A13" s="79">
        <v>8</v>
      </c>
      <c r="B13" s="73">
        <v>3</v>
      </c>
      <c r="C13" s="13" t="s">
        <v>116</v>
      </c>
      <c r="D13" s="14" t="s">
        <v>121</v>
      </c>
      <c r="E13" s="17">
        <v>2</v>
      </c>
      <c r="F13" s="65">
        <v>-26.125</v>
      </c>
      <c r="G13" s="65">
        <v>48</v>
      </c>
      <c r="H13" s="212">
        <v>0.38095238095238093</v>
      </c>
      <c r="I13" s="68"/>
      <c r="J13" s="12">
        <f t="shared" si="0"/>
        <v>2</v>
      </c>
      <c r="L13" s="19"/>
    </row>
    <row r="14" spans="2:12" ht="12.75">
      <c r="B14" s="12"/>
      <c r="C14" s="12"/>
      <c r="D14" s="12"/>
      <c r="F14" s="67"/>
      <c r="G14" s="67"/>
      <c r="J14" s="12">
        <f t="shared" si="0"/>
      </c>
      <c r="L14" s="19"/>
    </row>
    <row r="15" spans="2:12" ht="12.75">
      <c r="B15" s="12"/>
      <c r="C15" s="12"/>
      <c r="D15" s="12"/>
      <c r="F15" s="67"/>
      <c r="G15" s="67"/>
      <c r="J15" s="12">
        <f t="shared" si="0"/>
      </c>
      <c r="L15" s="19"/>
    </row>
    <row r="16" spans="2:12" ht="12.75">
      <c r="B16" s="12"/>
      <c r="C16" s="12"/>
      <c r="D16" s="12"/>
      <c r="F16" s="67"/>
      <c r="G16" s="67"/>
      <c r="J16" s="12">
        <f t="shared" si="0"/>
      </c>
      <c r="L16" s="19"/>
    </row>
    <row r="17" spans="2:12" ht="12.75">
      <c r="B17" s="12"/>
      <c r="C17" s="12"/>
      <c r="D17" s="12"/>
      <c r="F17" s="67"/>
      <c r="G17" s="67"/>
      <c r="J17" s="12">
        <f t="shared" si="0"/>
      </c>
      <c r="L17" s="19"/>
    </row>
    <row r="18" spans="2:12" ht="12.75">
      <c r="B18" s="12"/>
      <c r="C18" s="12"/>
      <c r="D18" s="12"/>
      <c r="F18" s="67"/>
      <c r="G18" s="67"/>
      <c r="J18" s="12">
        <f t="shared" si="0"/>
      </c>
      <c r="L18" s="19"/>
    </row>
    <row r="19" spans="2:12" ht="12.75">
      <c r="B19" s="12"/>
      <c r="C19" s="12"/>
      <c r="D19" s="12"/>
      <c r="F19" s="67"/>
      <c r="G19" s="67"/>
      <c r="J19" s="12">
        <f t="shared" si="0"/>
      </c>
      <c r="L19" s="19"/>
    </row>
    <row r="20" spans="2:12" ht="12.75">
      <c r="B20" s="12"/>
      <c r="C20" s="12"/>
      <c r="D20" s="12"/>
      <c r="F20" s="67"/>
      <c r="G20" s="67"/>
      <c r="J20" s="12">
        <f t="shared" si="0"/>
      </c>
      <c r="L20" s="19"/>
    </row>
    <row r="21" spans="2:12" ht="12.75">
      <c r="B21" s="12"/>
      <c r="C21" s="12"/>
      <c r="D21" s="12"/>
      <c r="F21" s="67"/>
      <c r="G21" s="67"/>
      <c r="J21" s="12">
        <f t="shared" si="0"/>
      </c>
      <c r="L21" s="19"/>
    </row>
    <row r="22" spans="2:7" ht="12.75">
      <c r="B22" s="12"/>
      <c r="C22" s="12"/>
      <c r="D22" s="12"/>
      <c r="F22" s="67"/>
      <c r="G22" s="67"/>
    </row>
    <row r="23" spans="2:7" ht="12.75">
      <c r="B23" s="12"/>
      <c r="C23" s="12"/>
      <c r="D23" s="12"/>
      <c r="F23" s="67"/>
      <c r="G23" s="67"/>
    </row>
    <row r="24" spans="2:7" ht="12.75">
      <c r="B24" s="12"/>
      <c r="C24" s="12"/>
      <c r="D24" s="12"/>
      <c r="F24" s="67"/>
      <c r="G24" s="67"/>
    </row>
    <row r="25" spans="2:7" ht="12.75">
      <c r="B25" s="12"/>
      <c r="C25" s="12"/>
      <c r="D25" s="12"/>
      <c r="F25" s="67"/>
      <c r="G25" s="67"/>
    </row>
    <row r="26" spans="2:7" ht="12.75">
      <c r="B26" s="12"/>
      <c r="C26" s="12"/>
      <c r="D26" s="12"/>
      <c r="F26" s="67"/>
      <c r="G26" s="6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2" customWidth="1"/>
    <col min="2" max="2" width="4.375" style="15" customWidth="1"/>
    <col min="3" max="3" width="19.00390625" style="15" bestFit="1" customWidth="1"/>
    <col min="4" max="4" width="18.25390625" style="15" customWidth="1"/>
    <col min="5" max="5" width="6.75390625" style="12" customWidth="1"/>
    <col min="6" max="6" width="7.75390625" style="12" customWidth="1"/>
    <col min="7" max="7" width="7.75390625" style="68" customWidth="1"/>
    <col min="8" max="8" width="8.75390625" style="0" customWidth="1"/>
    <col min="9" max="9" width="5.00390625" style="67" customWidth="1"/>
    <col min="10" max="10" width="7.00390625" style="12" customWidth="1"/>
    <col min="11" max="16384" width="10.00390625" style="12" customWidth="1"/>
  </cols>
  <sheetData>
    <row r="1" spans="1:10" s="5" customFormat="1" ht="12.75">
      <c r="A1" s="1" t="s">
        <v>1328</v>
      </c>
      <c r="B1" s="2"/>
      <c r="C1" s="2"/>
      <c r="D1" s="2"/>
      <c r="E1" s="3"/>
      <c r="F1" s="81"/>
      <c r="G1" s="4"/>
      <c r="H1" s="4"/>
      <c r="I1" s="3"/>
      <c r="J1" s="3"/>
    </row>
    <row r="2" spans="1:10" s="5" customFormat="1" ht="12.75">
      <c r="A2" s="1" t="s">
        <v>439</v>
      </c>
      <c r="B2" s="2"/>
      <c r="C2" s="2"/>
      <c r="D2" s="2"/>
      <c r="E2" s="3"/>
      <c r="F2" s="81"/>
      <c r="G2" s="4"/>
      <c r="H2" s="4"/>
      <c r="I2" s="3"/>
      <c r="J2" s="3"/>
    </row>
    <row r="3" spans="1:8" s="7" customFormat="1" ht="12.75">
      <c r="A3" s="6"/>
      <c r="C3" s="57"/>
      <c r="D3" s="8"/>
      <c r="E3" s="9" t="s">
        <v>103</v>
      </c>
      <c r="F3" s="9">
        <v>7</v>
      </c>
      <c r="H3" s="58" t="s">
        <v>104</v>
      </c>
    </row>
    <row r="4" spans="1:10" s="7" customFormat="1" ht="12.75">
      <c r="A4" s="10"/>
      <c r="B4" s="10"/>
      <c r="C4" s="10"/>
      <c r="D4" s="10"/>
      <c r="E4" s="9" t="s">
        <v>105</v>
      </c>
      <c r="F4" s="9">
        <v>21</v>
      </c>
      <c r="H4" s="60">
        <v>72</v>
      </c>
      <c r="J4" s="9">
        <v>18</v>
      </c>
    </row>
    <row r="5" spans="1:10" s="7" customFormat="1" ht="12.75">
      <c r="A5" s="61" t="s">
        <v>0</v>
      </c>
      <c r="B5" s="61" t="s">
        <v>1</v>
      </c>
      <c r="C5" s="62" t="s">
        <v>2</v>
      </c>
      <c r="D5" s="62"/>
      <c r="E5" s="63" t="s">
        <v>3</v>
      </c>
      <c r="F5" s="63" t="s">
        <v>707</v>
      </c>
      <c r="G5" s="273" t="s">
        <v>27</v>
      </c>
      <c r="H5" s="64" t="s">
        <v>107</v>
      </c>
      <c r="I5" s="63" t="s">
        <v>108</v>
      </c>
      <c r="J5" s="63" t="s">
        <v>429</v>
      </c>
    </row>
    <row r="6" spans="1:12" ht="12.75">
      <c r="A6" s="82">
        <v>1</v>
      </c>
      <c r="B6" s="74">
        <v>4</v>
      </c>
      <c r="C6" s="13" t="s">
        <v>448</v>
      </c>
      <c r="D6" s="14" t="s">
        <v>125</v>
      </c>
      <c r="E6" s="17">
        <v>1</v>
      </c>
      <c r="F6" s="274">
        <v>33.5</v>
      </c>
      <c r="G6" s="65">
        <v>42</v>
      </c>
      <c r="H6" s="312">
        <v>0.5833333333333334</v>
      </c>
      <c r="I6" s="67">
        <v>8</v>
      </c>
      <c r="J6" s="12">
        <f>IF(C6="","",IF(A6="=",J5,(COUNT(B:B)-A6+1)*2))</f>
        <v>14</v>
      </c>
      <c r="L6" s="19"/>
    </row>
    <row r="7" spans="1:12" ht="12.75">
      <c r="A7" s="79">
        <v>2</v>
      </c>
      <c r="B7" s="74">
        <v>7</v>
      </c>
      <c r="C7" s="13" t="s">
        <v>120</v>
      </c>
      <c r="D7" s="14" t="s">
        <v>117</v>
      </c>
      <c r="E7" s="17">
        <v>2.5</v>
      </c>
      <c r="F7" s="274">
        <v>32</v>
      </c>
      <c r="G7" s="65">
        <v>39</v>
      </c>
      <c r="H7" s="312">
        <v>0.5416666666666666</v>
      </c>
      <c r="I7" s="67">
        <v>3</v>
      </c>
      <c r="J7" s="12">
        <f aca="true" t="shared" si="0" ref="J7:J21">IF(C7="","",IF(A7="=",J6,(COUNT(B$1:B$65536)-A7+1)*2))</f>
        <v>12</v>
      </c>
      <c r="L7" s="19"/>
    </row>
    <row r="8" spans="1:12" ht="12.75">
      <c r="A8" s="79">
        <v>3</v>
      </c>
      <c r="B8" s="74">
        <v>1</v>
      </c>
      <c r="C8" s="13" t="s">
        <v>446</v>
      </c>
      <c r="D8" s="14" t="s">
        <v>124</v>
      </c>
      <c r="E8" s="17">
        <v>-0.25</v>
      </c>
      <c r="F8" s="274">
        <v>26.5</v>
      </c>
      <c r="G8" s="65">
        <v>31</v>
      </c>
      <c r="H8" s="312">
        <v>0.4305555555555556</v>
      </c>
      <c r="I8" s="68"/>
      <c r="J8" s="12">
        <f t="shared" si="0"/>
        <v>10</v>
      </c>
      <c r="L8" s="19"/>
    </row>
    <row r="9" spans="1:12" ht="12.75">
      <c r="A9" s="79" t="s">
        <v>115</v>
      </c>
      <c r="B9" s="74">
        <v>2</v>
      </c>
      <c r="C9" s="13" t="s">
        <v>113</v>
      </c>
      <c r="D9" s="14" t="s">
        <v>114</v>
      </c>
      <c r="E9" s="17">
        <v>2</v>
      </c>
      <c r="F9" s="274">
        <v>26.5</v>
      </c>
      <c r="G9" s="65">
        <v>41</v>
      </c>
      <c r="H9" s="312">
        <v>0.5694444444444444</v>
      </c>
      <c r="I9" s="68"/>
      <c r="J9" s="12">
        <f t="shared" si="0"/>
        <v>10</v>
      </c>
      <c r="L9" s="19"/>
    </row>
    <row r="10" spans="1:12" ht="12.75">
      <c r="A10" s="79" t="s">
        <v>115</v>
      </c>
      <c r="B10" s="74">
        <v>3</v>
      </c>
      <c r="C10" s="13" t="s">
        <v>111</v>
      </c>
      <c r="D10" s="14" t="s">
        <v>112</v>
      </c>
      <c r="E10" s="17">
        <v>0.5</v>
      </c>
      <c r="F10" s="274">
        <v>26.5</v>
      </c>
      <c r="G10" s="65">
        <v>35</v>
      </c>
      <c r="H10" s="312">
        <v>0.4861111111111111</v>
      </c>
      <c r="I10" s="68"/>
      <c r="J10" s="12">
        <f t="shared" si="0"/>
        <v>10</v>
      </c>
      <c r="L10" s="19"/>
    </row>
    <row r="11" spans="1:12" ht="12.75">
      <c r="A11" s="79">
        <v>6</v>
      </c>
      <c r="B11" s="73">
        <v>5</v>
      </c>
      <c r="C11" s="13" t="s">
        <v>122</v>
      </c>
      <c r="D11" s="14" t="s">
        <v>123</v>
      </c>
      <c r="E11" s="17">
        <v>-1</v>
      </c>
      <c r="F11" s="274">
        <v>22.5</v>
      </c>
      <c r="G11" s="65">
        <v>34</v>
      </c>
      <c r="H11" s="312">
        <v>0.4722222222222222</v>
      </c>
      <c r="I11" s="68"/>
      <c r="J11" s="12">
        <f t="shared" si="0"/>
        <v>4</v>
      </c>
      <c r="L11" s="19"/>
    </row>
    <row r="12" spans="1:12" ht="12.75">
      <c r="A12" s="79">
        <v>7</v>
      </c>
      <c r="B12" s="74">
        <v>6</v>
      </c>
      <c r="C12" s="13" t="s">
        <v>126</v>
      </c>
      <c r="D12" s="14" t="s">
        <v>127</v>
      </c>
      <c r="E12" s="17">
        <v>1</v>
      </c>
      <c r="F12" s="274">
        <v>21.5</v>
      </c>
      <c r="G12" s="65">
        <v>30</v>
      </c>
      <c r="H12" s="312">
        <v>0.4166666666666667</v>
      </c>
      <c r="J12" s="12">
        <f t="shared" si="0"/>
        <v>2</v>
      </c>
      <c r="L12" s="19"/>
    </row>
    <row r="13" spans="2:10" ht="12.75">
      <c r="B13" s="12"/>
      <c r="C13" s="12"/>
      <c r="D13" s="12"/>
      <c r="F13" s="67"/>
      <c r="G13" s="67"/>
      <c r="J13" s="12">
        <f t="shared" si="0"/>
      </c>
    </row>
    <row r="14" spans="2:10" ht="12.75">
      <c r="B14" s="12"/>
      <c r="C14" s="12"/>
      <c r="D14" s="12"/>
      <c r="F14" s="67"/>
      <c r="G14" s="67"/>
      <c r="J14" s="12">
        <f t="shared" si="0"/>
      </c>
    </row>
    <row r="15" spans="2:10" ht="12.75">
      <c r="B15" s="12"/>
      <c r="C15" s="12"/>
      <c r="D15" s="12"/>
      <c r="F15" s="67"/>
      <c r="G15" s="67"/>
      <c r="J15" s="12">
        <f t="shared" si="0"/>
      </c>
    </row>
    <row r="16" spans="2:10" ht="12.75">
      <c r="B16" s="12"/>
      <c r="C16" s="12"/>
      <c r="D16" s="12"/>
      <c r="F16" s="67"/>
      <c r="G16" s="67"/>
      <c r="J16" s="12">
        <f t="shared" si="0"/>
      </c>
    </row>
    <row r="17" spans="2:10" ht="12.75">
      <c r="B17" s="12"/>
      <c r="C17" s="12"/>
      <c r="D17" s="12"/>
      <c r="F17" s="67"/>
      <c r="G17" s="67"/>
      <c r="J17" s="12">
        <f t="shared" si="0"/>
      </c>
    </row>
    <row r="18" spans="2:10" ht="12.75">
      <c r="B18" s="12"/>
      <c r="C18" s="12"/>
      <c r="D18" s="12"/>
      <c r="F18" s="67"/>
      <c r="G18" s="67"/>
      <c r="J18" s="12">
        <f t="shared" si="0"/>
      </c>
    </row>
    <row r="19" spans="2:10" ht="12.75">
      <c r="B19" s="12"/>
      <c r="C19" s="12"/>
      <c r="D19" s="12"/>
      <c r="F19" s="67"/>
      <c r="G19" s="67"/>
      <c r="J19" s="12">
        <f t="shared" si="0"/>
      </c>
    </row>
    <row r="20" spans="2:10" ht="12.75">
      <c r="B20" s="12"/>
      <c r="C20" s="12"/>
      <c r="D20" s="12"/>
      <c r="F20" s="67"/>
      <c r="G20" s="67"/>
      <c r="J20" s="12">
        <f t="shared" si="0"/>
      </c>
    </row>
    <row r="21" spans="2:10" ht="12.75">
      <c r="B21" s="12"/>
      <c r="C21" s="12"/>
      <c r="D21" s="12"/>
      <c r="F21" s="67"/>
      <c r="G21" s="67"/>
      <c r="J21" s="12">
        <f t="shared" si="0"/>
      </c>
    </row>
    <row r="22" spans="2:7" ht="12.75">
      <c r="B22" s="12"/>
      <c r="C22" s="12"/>
      <c r="D22" s="12"/>
      <c r="F22" s="67"/>
      <c r="G22" s="67"/>
    </row>
    <row r="23" spans="2:7" ht="12.75">
      <c r="B23" s="12"/>
      <c r="C23" s="12"/>
      <c r="D23" s="12"/>
      <c r="F23" s="67"/>
      <c r="G23" s="67"/>
    </row>
    <row r="24" spans="2:7" ht="12.75">
      <c r="B24" s="12"/>
      <c r="C24" s="12"/>
      <c r="D24" s="12"/>
      <c r="F24" s="67"/>
      <c r="G24" s="67"/>
    </row>
    <row r="25" spans="2:7" ht="12.75">
      <c r="B25" s="12"/>
      <c r="C25" s="12"/>
      <c r="D25" s="12"/>
      <c r="F25" s="67"/>
      <c r="G25" s="67"/>
    </row>
    <row r="26" spans="2:7" ht="12.75">
      <c r="B26" s="12"/>
      <c r="C26" s="12"/>
      <c r="D26" s="12"/>
      <c r="F26" s="67"/>
      <c r="G26" s="6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2" customWidth="1"/>
    <col min="2" max="2" width="4.375" style="15" customWidth="1"/>
    <col min="3" max="3" width="19.00390625" style="15" bestFit="1" customWidth="1"/>
    <col min="4" max="4" width="6.875" style="15" customWidth="1"/>
    <col min="5" max="5" width="6.75390625" style="12" customWidth="1"/>
    <col min="6" max="6" width="7.75390625" style="12" customWidth="1"/>
    <col min="7" max="7" width="7.75390625" style="68" customWidth="1"/>
    <col min="8" max="8" width="8.75390625" style="0" customWidth="1"/>
    <col min="9" max="9" width="5.00390625" style="67" customWidth="1"/>
    <col min="10" max="10" width="7.00390625" style="12" customWidth="1"/>
    <col min="11" max="16384" width="10.00390625" style="12" customWidth="1"/>
  </cols>
  <sheetData>
    <row r="1" spans="1:10" s="5" customFormat="1" ht="12.75">
      <c r="A1" s="1" t="s">
        <v>441</v>
      </c>
      <c r="B1" s="2"/>
      <c r="C1" s="2"/>
      <c r="D1" s="2"/>
      <c r="E1" s="3"/>
      <c r="F1" s="81"/>
      <c r="G1" s="4"/>
      <c r="H1" s="4"/>
      <c r="I1" s="3"/>
      <c r="J1" s="3"/>
    </row>
    <row r="2" spans="1:10" s="5" customFormat="1" ht="12.75">
      <c r="A2" s="1" t="s">
        <v>442</v>
      </c>
      <c r="B2" s="2"/>
      <c r="C2" s="2"/>
      <c r="D2" s="2"/>
      <c r="E2" s="3"/>
      <c r="F2" s="81"/>
      <c r="G2" s="4"/>
      <c r="H2" s="4"/>
      <c r="I2" s="3"/>
      <c r="J2" s="3"/>
    </row>
    <row r="3" spans="1:8" s="7" customFormat="1" ht="12.75">
      <c r="A3" s="6"/>
      <c r="C3" s="8"/>
      <c r="D3" s="281" t="s">
        <v>1518</v>
      </c>
      <c r="E3" s="9">
        <v>16</v>
      </c>
      <c r="G3" s="58" t="s">
        <v>104</v>
      </c>
      <c r="H3" s="282"/>
    </row>
    <row r="4" spans="1:10" s="7" customFormat="1" ht="12.75">
      <c r="A4" s="10"/>
      <c r="B4" s="10"/>
      <c r="C4" s="10"/>
      <c r="D4" s="9" t="s">
        <v>105</v>
      </c>
      <c r="E4" s="9">
        <v>19</v>
      </c>
      <c r="G4" s="60">
        <v>108</v>
      </c>
      <c r="H4" s="283"/>
      <c r="I4" s="9">
        <v>18</v>
      </c>
      <c r="J4" s="9"/>
    </row>
    <row r="5" spans="1:10" s="7" customFormat="1" ht="12.75">
      <c r="A5" s="61" t="s">
        <v>0</v>
      </c>
      <c r="B5" s="61" t="s">
        <v>1</v>
      </c>
      <c r="C5" s="62"/>
      <c r="D5" s="63" t="s">
        <v>3</v>
      </c>
      <c r="E5" s="63" t="s">
        <v>1519</v>
      </c>
      <c r="F5" s="64" t="s">
        <v>27</v>
      </c>
      <c r="G5" s="64" t="s">
        <v>107</v>
      </c>
      <c r="H5" s="63" t="s">
        <v>108</v>
      </c>
      <c r="I5" s="63" t="s">
        <v>1521</v>
      </c>
      <c r="J5" s="63" t="s">
        <v>429</v>
      </c>
    </row>
    <row r="6" spans="1:12" ht="12.75">
      <c r="A6" s="79">
        <v>1</v>
      </c>
      <c r="B6" s="73">
        <v>15</v>
      </c>
      <c r="C6" s="14" t="s">
        <v>447</v>
      </c>
      <c r="D6" s="17">
        <v>-0.5</v>
      </c>
      <c r="E6" s="284">
        <v>31.25</v>
      </c>
      <c r="F6" s="65">
        <v>70</v>
      </c>
      <c r="G6" s="212">
        <v>0.6481481481481481</v>
      </c>
      <c r="H6" s="285">
        <v>12</v>
      </c>
      <c r="I6" s="7"/>
      <c r="J6" s="12">
        <f>IF(C6="","",IF(A6="=",J5,(COUNT(B:B)-A6+1)))</f>
        <v>16</v>
      </c>
      <c r="L6" s="19"/>
    </row>
    <row r="7" spans="1:12" ht="12.75">
      <c r="A7" s="79">
        <v>2</v>
      </c>
      <c r="B7" s="73">
        <v>9</v>
      </c>
      <c r="C7" s="14" t="s">
        <v>117</v>
      </c>
      <c r="D7" s="17">
        <v>2</v>
      </c>
      <c r="E7" s="284">
        <v>-10</v>
      </c>
      <c r="F7" s="65">
        <v>62.33333333333333</v>
      </c>
      <c r="G7" s="212">
        <v>0.5771604938271605</v>
      </c>
      <c r="H7" s="285">
        <v>7</v>
      </c>
      <c r="I7" s="7"/>
      <c r="J7" s="12">
        <f aca="true" t="shared" si="0" ref="J7:J21">IF(C7="","",IF(A7="=",J6,(COUNT(B$1:B$65536)-A7+1)))</f>
        <v>15</v>
      </c>
      <c r="L7" s="19"/>
    </row>
    <row r="8" spans="1:12" ht="12.75">
      <c r="A8" s="79">
        <v>3</v>
      </c>
      <c r="B8" s="73">
        <v>13</v>
      </c>
      <c r="C8" s="14" t="s">
        <v>129</v>
      </c>
      <c r="D8" s="17">
        <v>2</v>
      </c>
      <c r="E8" s="284">
        <v>11</v>
      </c>
      <c r="F8" s="65">
        <v>61</v>
      </c>
      <c r="G8" s="212">
        <v>0.5648148148148148</v>
      </c>
      <c r="H8" s="285">
        <v>3</v>
      </c>
      <c r="I8" s="7"/>
      <c r="J8" s="12">
        <f t="shared" si="0"/>
        <v>14</v>
      </c>
      <c r="L8" s="19"/>
    </row>
    <row r="9" spans="1:12" ht="12.75">
      <c r="A9" s="79">
        <v>4</v>
      </c>
      <c r="B9" s="73">
        <v>14</v>
      </c>
      <c r="C9" s="14" t="s">
        <v>113</v>
      </c>
      <c r="D9" s="17">
        <v>2</v>
      </c>
      <c r="E9" s="284">
        <v>16.75</v>
      </c>
      <c r="F9" s="65">
        <v>59.766666666666666</v>
      </c>
      <c r="G9" s="212">
        <v>0.553395061728395</v>
      </c>
      <c r="H9" s="285">
        <v>2</v>
      </c>
      <c r="I9" s="7">
        <f>6*0.15</f>
        <v>0.8999999999999999</v>
      </c>
      <c r="J9" s="12">
        <f t="shared" si="0"/>
        <v>13</v>
      </c>
      <c r="L9" s="19"/>
    </row>
    <row r="10" spans="1:12" ht="12.75">
      <c r="A10" s="79">
        <v>5</v>
      </c>
      <c r="B10" s="73">
        <v>4</v>
      </c>
      <c r="C10" s="14" t="s">
        <v>122</v>
      </c>
      <c r="D10" s="17">
        <v>-2</v>
      </c>
      <c r="E10" s="284">
        <v>12.25</v>
      </c>
      <c r="F10" s="65">
        <v>59.66666666666667</v>
      </c>
      <c r="G10" s="212">
        <v>0.5524691358024691</v>
      </c>
      <c r="H10" s="285">
        <v>1</v>
      </c>
      <c r="I10" s="7"/>
      <c r="J10" s="12">
        <f t="shared" si="0"/>
        <v>12</v>
      </c>
      <c r="L10" s="19"/>
    </row>
    <row r="11" spans="1:12" ht="12.75">
      <c r="A11" s="79">
        <v>6</v>
      </c>
      <c r="B11" s="73">
        <v>5</v>
      </c>
      <c r="C11" s="286" t="s">
        <v>111</v>
      </c>
      <c r="D11" s="17">
        <v>0</v>
      </c>
      <c r="E11" s="284">
        <v>15.125</v>
      </c>
      <c r="F11" s="65">
        <v>57.00000000000001</v>
      </c>
      <c r="G11" s="212">
        <v>0.5277777777777778</v>
      </c>
      <c r="H11" s="285">
        <v>1</v>
      </c>
      <c r="I11" s="7"/>
      <c r="J11" s="12">
        <f t="shared" si="0"/>
        <v>11</v>
      </c>
      <c r="L11" s="19"/>
    </row>
    <row r="12" spans="1:12" ht="12.75">
      <c r="A12" s="79">
        <v>7</v>
      </c>
      <c r="B12" s="73">
        <v>1</v>
      </c>
      <c r="C12" s="14" t="s">
        <v>126</v>
      </c>
      <c r="D12" s="17">
        <v>1</v>
      </c>
      <c r="E12" s="284">
        <v>9.125</v>
      </c>
      <c r="F12" s="65">
        <v>56.66666666666667</v>
      </c>
      <c r="G12" s="212">
        <v>0.5246913580246914</v>
      </c>
      <c r="H12" s="285"/>
      <c r="I12" s="7"/>
      <c r="J12" s="12">
        <f t="shared" si="0"/>
        <v>10</v>
      </c>
      <c r="L12" s="19"/>
    </row>
    <row r="13" spans="1:12" ht="12.75">
      <c r="A13" s="79">
        <v>8</v>
      </c>
      <c r="B13" s="73">
        <v>6</v>
      </c>
      <c r="C13" s="14" t="s">
        <v>127</v>
      </c>
      <c r="D13" s="17">
        <v>1</v>
      </c>
      <c r="E13" s="284">
        <v>0.625</v>
      </c>
      <c r="F13" s="65">
        <v>54.333333333333336</v>
      </c>
      <c r="G13" s="212">
        <v>0.5030864197530864</v>
      </c>
      <c r="H13" s="285"/>
      <c r="I13" s="7"/>
      <c r="J13" s="12">
        <f t="shared" si="0"/>
        <v>9</v>
      </c>
      <c r="L13" s="19"/>
    </row>
    <row r="14" spans="1:12" ht="12.75">
      <c r="A14" s="79">
        <v>9</v>
      </c>
      <c r="B14" s="73">
        <v>3</v>
      </c>
      <c r="C14" s="14" t="s">
        <v>125</v>
      </c>
      <c r="D14" s="17">
        <v>2</v>
      </c>
      <c r="E14" s="284">
        <v>-13.25</v>
      </c>
      <c r="F14" s="65">
        <v>53</v>
      </c>
      <c r="G14" s="212">
        <v>0.49074074074074076</v>
      </c>
      <c r="H14" s="285"/>
      <c r="I14" s="7"/>
      <c r="J14" s="12">
        <f t="shared" si="0"/>
        <v>8</v>
      </c>
      <c r="L14" s="19"/>
    </row>
    <row r="15" spans="1:12" ht="12.75">
      <c r="A15" s="79">
        <v>10</v>
      </c>
      <c r="B15" s="73">
        <v>12</v>
      </c>
      <c r="C15" s="286" t="s">
        <v>112</v>
      </c>
      <c r="D15" s="17">
        <v>1</v>
      </c>
      <c r="E15" s="284">
        <v>7.875</v>
      </c>
      <c r="F15" s="65">
        <v>52.333333333333336</v>
      </c>
      <c r="G15" s="212">
        <v>0.48456790123456794</v>
      </c>
      <c r="H15" s="285"/>
      <c r="I15" s="7"/>
      <c r="J15" s="12">
        <f t="shared" si="0"/>
        <v>7</v>
      </c>
      <c r="L15" s="19"/>
    </row>
    <row r="16" spans="1:12" ht="12.75">
      <c r="A16" s="79">
        <v>11</v>
      </c>
      <c r="B16" s="73">
        <v>2</v>
      </c>
      <c r="C16" s="14" t="s">
        <v>116</v>
      </c>
      <c r="D16" s="17">
        <v>2</v>
      </c>
      <c r="E16" s="284">
        <v>-7.75</v>
      </c>
      <c r="F16" s="65">
        <v>49</v>
      </c>
      <c r="G16" s="212">
        <v>0.4537037037037037</v>
      </c>
      <c r="H16" s="285"/>
      <c r="I16" s="7"/>
      <c r="J16" s="12">
        <f t="shared" si="0"/>
        <v>6</v>
      </c>
      <c r="L16" s="19"/>
    </row>
    <row r="17" spans="1:12" ht="12.75">
      <c r="A17" s="79">
        <v>12</v>
      </c>
      <c r="B17" s="73">
        <v>8</v>
      </c>
      <c r="C17" s="14" t="s">
        <v>448</v>
      </c>
      <c r="D17" s="17">
        <v>0</v>
      </c>
      <c r="E17" s="284">
        <v>-7.75</v>
      </c>
      <c r="F17" s="65">
        <v>48.66666666666667</v>
      </c>
      <c r="G17" s="212">
        <v>0.45061728395061734</v>
      </c>
      <c r="H17" s="285"/>
      <c r="I17" s="7"/>
      <c r="J17" s="12">
        <f t="shared" si="0"/>
        <v>5</v>
      </c>
      <c r="L17" s="19"/>
    </row>
    <row r="18" spans="1:12" ht="12.75">
      <c r="A18" s="79">
        <v>13</v>
      </c>
      <c r="B18" s="73">
        <v>7</v>
      </c>
      <c r="C18" s="14" t="s">
        <v>446</v>
      </c>
      <c r="D18" s="17">
        <v>-0.5</v>
      </c>
      <c r="E18" s="284">
        <v>-15.375</v>
      </c>
      <c r="F18" s="65">
        <v>46.33333333333333</v>
      </c>
      <c r="G18" s="212">
        <v>0.4290123456790123</v>
      </c>
      <c r="H18" s="285"/>
      <c r="I18" s="7"/>
      <c r="J18" s="12">
        <f t="shared" si="0"/>
        <v>4</v>
      </c>
      <c r="L18" s="19"/>
    </row>
    <row r="19" spans="1:12" ht="12.75">
      <c r="A19" s="79">
        <v>14</v>
      </c>
      <c r="B19" s="73">
        <v>16</v>
      </c>
      <c r="C19" s="14" t="s">
        <v>121</v>
      </c>
      <c r="D19" s="17">
        <v>2</v>
      </c>
      <c r="E19" s="284">
        <v>-0.625</v>
      </c>
      <c r="F19" s="65">
        <v>45.33333333333333</v>
      </c>
      <c r="G19" s="212">
        <v>0.41975308641975306</v>
      </c>
      <c r="H19" s="285"/>
      <c r="I19" s="7"/>
      <c r="J19" s="12">
        <f t="shared" si="0"/>
        <v>3</v>
      </c>
      <c r="L19" s="19"/>
    </row>
    <row r="20" spans="1:12" ht="12.75">
      <c r="A20" s="79">
        <v>15</v>
      </c>
      <c r="B20" s="73">
        <v>10</v>
      </c>
      <c r="C20" s="14" t="s">
        <v>114</v>
      </c>
      <c r="D20" s="17">
        <v>2</v>
      </c>
      <c r="E20" s="284">
        <v>-15.75</v>
      </c>
      <c r="F20" s="65">
        <v>44.333333333333336</v>
      </c>
      <c r="G20" s="212">
        <v>0.4104938271604939</v>
      </c>
      <c r="H20" s="285"/>
      <c r="I20" s="7"/>
      <c r="J20" s="12">
        <f t="shared" si="0"/>
        <v>2</v>
      </c>
      <c r="L20" s="19"/>
    </row>
    <row r="21" spans="1:12" ht="12.75">
      <c r="A21" s="79">
        <v>16</v>
      </c>
      <c r="B21" s="73">
        <v>11</v>
      </c>
      <c r="C21" s="286" t="s">
        <v>1520</v>
      </c>
      <c r="D21" s="17">
        <v>4</v>
      </c>
      <c r="E21" s="284">
        <v>-33.5</v>
      </c>
      <c r="F21" s="65">
        <v>43.333333333333336</v>
      </c>
      <c r="G21" s="212">
        <v>0.4012345679012346</v>
      </c>
      <c r="H21" s="285"/>
      <c r="I21" s="7"/>
      <c r="J21" s="12">
        <f t="shared" si="0"/>
        <v>1</v>
      </c>
      <c r="L21" s="19"/>
    </row>
    <row r="22" spans="2:7" ht="12.75">
      <c r="B22" s="12"/>
      <c r="C22" s="12"/>
      <c r="D22" s="12"/>
      <c r="F22" s="67"/>
      <c r="G22" s="67"/>
    </row>
    <row r="23" spans="2:7" ht="12.75">
      <c r="B23" s="12"/>
      <c r="C23" s="12"/>
      <c r="D23" s="12"/>
      <c r="F23" s="67"/>
      <c r="G23" s="67"/>
    </row>
    <row r="24" spans="2:7" ht="12.75">
      <c r="B24" s="12"/>
      <c r="C24" s="12"/>
      <c r="D24" s="12"/>
      <c r="F24" s="67"/>
      <c r="G24" s="67"/>
    </row>
    <row r="25" spans="2:7" ht="12.75">
      <c r="B25" s="12"/>
      <c r="C25" s="12"/>
      <c r="D25" s="12"/>
      <c r="F25" s="67"/>
      <c r="G25" s="67"/>
    </row>
    <row r="26" spans="2:7" ht="12.75">
      <c r="B26" s="12"/>
      <c r="C26" s="12"/>
      <c r="D26" s="12"/>
      <c r="F26" s="67"/>
      <c r="G26" s="6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2" customWidth="1"/>
    <col min="2" max="2" width="4.375" style="15" customWidth="1"/>
    <col min="3" max="3" width="19.00390625" style="15" bestFit="1" customWidth="1"/>
    <col min="4" max="4" width="18.25390625" style="15" customWidth="1"/>
    <col min="5" max="5" width="6.75390625" style="12" customWidth="1"/>
    <col min="6" max="6" width="7.75390625" style="12" customWidth="1"/>
    <col min="7" max="7" width="7.75390625" style="68" customWidth="1"/>
    <col min="8" max="8" width="8.75390625" style="0" customWidth="1"/>
    <col min="9" max="9" width="5.00390625" style="67" customWidth="1"/>
    <col min="10" max="10" width="7.00390625" style="12" customWidth="1"/>
    <col min="11" max="16384" width="10.00390625" style="12" customWidth="1"/>
  </cols>
  <sheetData>
    <row r="1" spans="1:10" s="5" customFormat="1" ht="12.75">
      <c r="A1" s="1" t="s">
        <v>1671</v>
      </c>
      <c r="B1" s="2"/>
      <c r="C1" s="2"/>
      <c r="D1" s="2"/>
      <c r="E1" s="3"/>
      <c r="F1" s="81"/>
      <c r="G1" s="4"/>
      <c r="H1" s="4"/>
      <c r="I1" s="3"/>
      <c r="J1" s="3"/>
    </row>
    <row r="2" spans="1:10" s="5" customFormat="1" ht="12.75">
      <c r="A2" s="1" t="s">
        <v>443</v>
      </c>
      <c r="B2" s="2"/>
      <c r="C2" s="2"/>
      <c r="D2" s="2"/>
      <c r="E2" s="3"/>
      <c r="F2" s="81"/>
      <c r="G2" s="4"/>
      <c r="H2" s="4"/>
      <c r="I2" s="3"/>
      <c r="J2" s="3"/>
    </row>
    <row r="3" spans="1:8" s="7" customFormat="1" ht="12.75">
      <c r="A3" s="6"/>
      <c r="C3" s="57"/>
      <c r="D3" s="8"/>
      <c r="E3" s="9" t="s">
        <v>103</v>
      </c>
      <c r="F3" s="9">
        <v>9</v>
      </c>
      <c r="H3" s="58" t="s">
        <v>104</v>
      </c>
    </row>
    <row r="4" spans="1:10" s="7" customFormat="1" ht="12.75">
      <c r="A4" s="10"/>
      <c r="B4" s="10"/>
      <c r="C4" s="10"/>
      <c r="D4" s="10"/>
      <c r="E4" s="9" t="s">
        <v>105</v>
      </c>
      <c r="F4" s="9">
        <v>18</v>
      </c>
      <c r="H4" s="60">
        <v>96</v>
      </c>
      <c r="J4" s="9">
        <v>16</v>
      </c>
    </row>
    <row r="5" spans="1:10" s="7" customFormat="1" ht="12.75">
      <c r="A5" s="61" t="s">
        <v>0</v>
      </c>
      <c r="B5" s="61" t="s">
        <v>1</v>
      </c>
      <c r="C5" s="62" t="s">
        <v>2</v>
      </c>
      <c r="D5" s="62"/>
      <c r="E5" s="63" t="s">
        <v>3</v>
      </c>
      <c r="F5" s="63" t="s">
        <v>106</v>
      </c>
      <c r="G5" s="64" t="s">
        <v>27</v>
      </c>
      <c r="H5" s="64" t="s">
        <v>107</v>
      </c>
      <c r="I5" s="63" t="s">
        <v>108</v>
      </c>
      <c r="J5" s="63" t="s">
        <v>429</v>
      </c>
    </row>
    <row r="6" spans="1:12" ht="12.75">
      <c r="A6" s="79">
        <v>1</v>
      </c>
      <c r="B6" s="74">
        <v>9</v>
      </c>
      <c r="C6" s="13" t="s">
        <v>448</v>
      </c>
      <c r="D6" s="14" t="s">
        <v>125</v>
      </c>
      <c r="E6" s="17">
        <v>1</v>
      </c>
      <c r="F6" s="274">
        <v>20.375</v>
      </c>
      <c r="G6" s="65">
        <v>53</v>
      </c>
      <c r="H6" s="312">
        <v>0.5520833333333334</v>
      </c>
      <c r="I6" s="67">
        <v>8</v>
      </c>
      <c r="J6" s="12">
        <f>IF(C6="","",IF(A6="=",J5,(COUNT(B:B)-A6+1)*2))</f>
        <v>18</v>
      </c>
      <c r="L6" s="19"/>
    </row>
    <row r="7" spans="1:12" ht="12.75">
      <c r="A7" s="79">
        <v>2</v>
      </c>
      <c r="B7" s="74">
        <v>7</v>
      </c>
      <c r="C7" s="13" t="s">
        <v>446</v>
      </c>
      <c r="D7" s="14" t="s">
        <v>447</v>
      </c>
      <c r="E7" s="17">
        <v>-0.5</v>
      </c>
      <c r="F7" s="274">
        <v>14.125</v>
      </c>
      <c r="G7" s="65">
        <v>59</v>
      </c>
      <c r="H7" s="312">
        <v>0.6145833333333334</v>
      </c>
      <c r="I7" s="67">
        <v>3</v>
      </c>
      <c r="J7" s="12">
        <f aca="true" t="shared" si="0" ref="J7:J21">IF(C7="","",IF(A7="=",J6,(COUNT(B$1:B$65536)-A7+1)*2))</f>
        <v>16</v>
      </c>
      <c r="L7" s="19"/>
    </row>
    <row r="8" spans="1:12" ht="12.75">
      <c r="A8" s="79">
        <v>3</v>
      </c>
      <c r="B8" s="73">
        <v>5</v>
      </c>
      <c r="C8" s="13" t="s">
        <v>129</v>
      </c>
      <c r="D8" s="14" t="s">
        <v>117</v>
      </c>
      <c r="E8" s="17">
        <v>2</v>
      </c>
      <c r="F8" s="274">
        <v>8.375</v>
      </c>
      <c r="G8" s="65">
        <v>57</v>
      </c>
      <c r="H8" s="312">
        <v>0.59375</v>
      </c>
      <c r="I8" s="67">
        <v>1</v>
      </c>
      <c r="J8" s="12">
        <f t="shared" si="0"/>
        <v>14</v>
      </c>
      <c r="L8" s="19"/>
    </row>
    <row r="9" spans="1:12" ht="12.75">
      <c r="A9" s="79">
        <v>4</v>
      </c>
      <c r="B9" s="73">
        <v>2</v>
      </c>
      <c r="C9" s="13" t="s">
        <v>118</v>
      </c>
      <c r="D9" s="14" t="s">
        <v>119</v>
      </c>
      <c r="E9" s="17">
        <v>1</v>
      </c>
      <c r="F9" s="274">
        <v>7.375</v>
      </c>
      <c r="G9" s="65">
        <v>46</v>
      </c>
      <c r="H9" s="312">
        <v>0.4791666666666667</v>
      </c>
      <c r="I9" s="67">
        <v>1</v>
      </c>
      <c r="J9" s="12">
        <f t="shared" si="0"/>
        <v>12</v>
      </c>
      <c r="L9" s="19"/>
    </row>
    <row r="10" spans="1:12" ht="12.75">
      <c r="A10" s="79">
        <v>5</v>
      </c>
      <c r="B10" s="74">
        <v>6</v>
      </c>
      <c r="C10" s="13" t="s">
        <v>935</v>
      </c>
      <c r="D10" s="14" t="s">
        <v>1672</v>
      </c>
      <c r="E10" s="17">
        <v>1</v>
      </c>
      <c r="F10" s="274">
        <v>1.5</v>
      </c>
      <c r="G10" s="65">
        <v>49</v>
      </c>
      <c r="H10" s="312">
        <v>0.5104166666666666</v>
      </c>
      <c r="J10" s="12">
        <f t="shared" si="0"/>
        <v>10</v>
      </c>
      <c r="L10" s="19"/>
    </row>
    <row r="11" spans="1:12" ht="12.75">
      <c r="A11" s="79">
        <v>6</v>
      </c>
      <c r="B11" s="74">
        <v>8</v>
      </c>
      <c r="C11" s="13" t="s">
        <v>111</v>
      </c>
      <c r="D11" s="14" t="s">
        <v>1673</v>
      </c>
      <c r="E11" s="17">
        <v>1</v>
      </c>
      <c r="F11" s="274">
        <v>-3.25</v>
      </c>
      <c r="G11" s="65">
        <v>48</v>
      </c>
      <c r="H11" s="312">
        <v>0.5</v>
      </c>
      <c r="J11" s="12">
        <f t="shared" si="0"/>
        <v>8</v>
      </c>
      <c r="L11" s="19"/>
    </row>
    <row r="12" spans="1:12" ht="12.75">
      <c r="A12" s="79">
        <v>7</v>
      </c>
      <c r="B12" s="74">
        <v>3</v>
      </c>
      <c r="C12" s="13" t="s">
        <v>126</v>
      </c>
      <c r="D12" s="14" t="s">
        <v>127</v>
      </c>
      <c r="E12" s="17">
        <v>1</v>
      </c>
      <c r="F12" s="274">
        <v>-8.625</v>
      </c>
      <c r="G12" s="65">
        <v>38</v>
      </c>
      <c r="H12" s="312">
        <v>0.3958333333333333</v>
      </c>
      <c r="J12" s="12">
        <f t="shared" si="0"/>
        <v>6</v>
      </c>
      <c r="L12" s="19"/>
    </row>
    <row r="13" spans="1:12" ht="12.75">
      <c r="A13" s="79">
        <v>8</v>
      </c>
      <c r="B13" s="74">
        <v>4</v>
      </c>
      <c r="C13" s="13" t="s">
        <v>122</v>
      </c>
      <c r="D13" s="14" t="s">
        <v>123</v>
      </c>
      <c r="E13" s="17">
        <v>-1</v>
      </c>
      <c r="F13" s="274">
        <v>-14</v>
      </c>
      <c r="G13" s="65">
        <v>47</v>
      </c>
      <c r="H13" s="312">
        <v>0.4895833333333333</v>
      </c>
      <c r="J13" s="12">
        <f t="shared" si="0"/>
        <v>4</v>
      </c>
      <c r="L13" s="19"/>
    </row>
    <row r="14" spans="1:12" ht="12.75">
      <c r="A14" s="79">
        <v>9</v>
      </c>
      <c r="B14" s="74">
        <v>1</v>
      </c>
      <c r="C14" s="13" t="s">
        <v>120</v>
      </c>
      <c r="D14" s="14" t="s">
        <v>121</v>
      </c>
      <c r="E14" s="17">
        <v>2.5</v>
      </c>
      <c r="F14" s="274">
        <v>-25.875</v>
      </c>
      <c r="G14" s="65">
        <v>35</v>
      </c>
      <c r="H14" s="312">
        <v>0.3645833333333333</v>
      </c>
      <c r="J14" s="12">
        <f t="shared" si="0"/>
        <v>2</v>
      </c>
      <c r="L14" s="19"/>
    </row>
    <row r="15" spans="2:12" ht="12.75">
      <c r="B15" s="12"/>
      <c r="C15" s="12"/>
      <c r="D15" s="12"/>
      <c r="F15" s="67"/>
      <c r="G15" s="67"/>
      <c r="J15" s="12">
        <f t="shared" si="0"/>
      </c>
      <c r="L15" s="19"/>
    </row>
    <row r="16" spans="2:12" ht="12.75">
      <c r="B16" s="12"/>
      <c r="C16" s="12"/>
      <c r="D16" s="12"/>
      <c r="F16" s="67"/>
      <c r="G16" s="67"/>
      <c r="J16" s="12">
        <f t="shared" si="0"/>
      </c>
      <c r="L16" s="19"/>
    </row>
    <row r="17" spans="2:12" ht="12.75">
      <c r="B17" s="12"/>
      <c r="C17" s="12"/>
      <c r="D17" s="12"/>
      <c r="F17" s="67"/>
      <c r="G17" s="67"/>
      <c r="J17" s="12">
        <f t="shared" si="0"/>
      </c>
      <c r="L17" s="19"/>
    </row>
    <row r="18" spans="2:12" ht="12.75">
      <c r="B18" s="12"/>
      <c r="C18" s="12"/>
      <c r="D18" s="12"/>
      <c r="F18" s="67"/>
      <c r="G18" s="67"/>
      <c r="J18" s="12">
        <f t="shared" si="0"/>
      </c>
      <c r="L18" s="19"/>
    </row>
    <row r="19" spans="2:12" ht="12.75">
      <c r="B19" s="12"/>
      <c r="C19" s="12"/>
      <c r="D19" s="12"/>
      <c r="F19" s="67"/>
      <c r="G19" s="67"/>
      <c r="J19" s="12">
        <f t="shared" si="0"/>
      </c>
      <c r="L19" s="19"/>
    </row>
    <row r="20" spans="2:12" ht="12.75">
      <c r="B20" s="12"/>
      <c r="C20" s="12"/>
      <c r="D20" s="12"/>
      <c r="F20" s="67"/>
      <c r="G20" s="67"/>
      <c r="J20" s="12">
        <f t="shared" si="0"/>
      </c>
      <c r="L20" s="19"/>
    </row>
    <row r="21" spans="2:12" ht="12.75">
      <c r="B21" s="12"/>
      <c r="C21" s="12"/>
      <c r="D21" s="12"/>
      <c r="F21" s="67"/>
      <c r="G21" s="67"/>
      <c r="J21" s="12">
        <f t="shared" si="0"/>
      </c>
      <c r="L21" s="19"/>
    </row>
    <row r="22" spans="2:7" ht="12.75">
      <c r="B22" s="12"/>
      <c r="C22" s="12"/>
      <c r="D22" s="12"/>
      <c r="F22" s="67"/>
      <c r="G22" s="67"/>
    </row>
    <row r="23" spans="2:7" ht="12.75">
      <c r="B23" s="12"/>
      <c r="C23" s="12"/>
      <c r="D23" s="12"/>
      <c r="F23" s="67"/>
      <c r="G23" s="67"/>
    </row>
    <row r="24" spans="2:7" ht="12.75">
      <c r="B24" s="12"/>
      <c r="C24" s="12"/>
      <c r="D24" s="12"/>
      <c r="F24" s="67"/>
      <c r="G24" s="67"/>
    </row>
    <row r="25" spans="2:7" ht="12.75">
      <c r="B25" s="12"/>
      <c r="C25" s="12"/>
      <c r="D25" s="12"/>
      <c r="F25" s="67"/>
      <c r="G25" s="67"/>
    </row>
    <row r="26" spans="2:7" ht="12.75">
      <c r="B26" s="12"/>
      <c r="C26" s="12"/>
      <c r="D26" s="12"/>
      <c r="F26" s="67"/>
      <c r="G26" s="6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</dc:creator>
  <cp:keywords/>
  <dc:description/>
  <cp:lastModifiedBy>Andrey</cp:lastModifiedBy>
  <cp:lastPrinted>2018-01-17T19:59:01Z</cp:lastPrinted>
  <dcterms:created xsi:type="dcterms:W3CDTF">2012-04-24T09:43:51Z</dcterms:created>
  <dcterms:modified xsi:type="dcterms:W3CDTF">2018-03-20T21:09:16Z</dcterms:modified>
  <cp:category/>
  <cp:version/>
  <cp:contentType/>
  <cp:contentStatus/>
</cp:coreProperties>
</file>